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cobbk12org-my.sharepoint.com/personal/mars_berwanger_cobbk12_org/Documents/2019 Engineering Concepts/projectManagement/ganttCharts/"/>
    </mc:Choice>
  </mc:AlternateContent>
  <xr:revisionPtr revIDLastSave="0" documentId="8_{65238FD8-E346-45B0-90C5-104B0B9E2E41}" xr6:coauthVersionLast="41" xr6:coauthVersionMax="41" xr10:uidLastSave="{00000000-0000-0000-0000-000000000000}"/>
  <bookViews>
    <workbookView xWindow="-110" yWindow="-110" windowWidth="19420" windowHeight="10420" xr2:uid="{00000000-000D-0000-FFFF-FFFF00000000}"/>
  </bookViews>
  <sheets>
    <sheet name="GanttChart" sheetId="1" r:id="rId1"/>
    <sheet name="Materials List" sheetId="2" r:id="rId2"/>
    <sheet name="Help" sheetId="3" r:id="rId3"/>
    <sheet name="GanttChartPro" sheetId="4" r:id="rId4"/>
    <sheet name="TermsOfUse" sheetId="5" r:id="rId5"/>
    <sheet name="©" sheetId="6" state="hidden" r:id="rId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1" l="1"/>
  <c r="B20" i="5" l="1"/>
  <c r="B3" i="5"/>
  <c r="B5" i="4"/>
  <c r="C2" i="3"/>
  <c r="BN1" i="3"/>
  <c r="BM1" i="3"/>
  <c r="BL1" i="3"/>
  <c r="BK1" i="3"/>
  <c r="BJ1" i="3"/>
  <c r="BI1" i="3"/>
  <c r="BH1" i="3"/>
  <c r="BG1" i="3"/>
  <c r="BF1" i="3"/>
  <c r="BE1" i="3"/>
  <c r="BD1" i="3"/>
  <c r="BC1" i="3"/>
  <c r="BB1" i="3"/>
  <c r="BA1" i="3"/>
  <c r="AZ1" i="3"/>
  <c r="AY1" i="3"/>
  <c r="AX1" i="3"/>
  <c r="AW1" i="3"/>
  <c r="AV1" i="3"/>
  <c r="AU1" i="3"/>
  <c r="AT1" i="3"/>
  <c r="AS1" i="3"/>
  <c r="AR1" i="3"/>
  <c r="AQ1" i="3"/>
  <c r="AP1" i="3"/>
  <c r="AO1" i="3"/>
  <c r="AN1" i="3"/>
  <c r="AM1" i="3"/>
  <c r="AL1" i="3"/>
  <c r="AK1" i="3"/>
  <c r="AJ1" i="3"/>
  <c r="AI1" i="3"/>
  <c r="AH1" i="3"/>
  <c r="AG1" i="3"/>
  <c r="AF1" i="3"/>
  <c r="AE1" i="3"/>
  <c r="AD1" i="3"/>
  <c r="AC1" i="3"/>
  <c r="AB1" i="3"/>
  <c r="AA1" i="3"/>
  <c r="Z1" i="3"/>
  <c r="Y1" i="3"/>
  <c r="X1" i="3"/>
  <c r="W1" i="3"/>
  <c r="V1" i="3"/>
  <c r="U1" i="3"/>
  <c r="T1" i="3"/>
  <c r="S1" i="3"/>
  <c r="R1" i="3"/>
  <c r="Q1" i="3"/>
  <c r="P1" i="3"/>
  <c r="O1" i="3"/>
  <c r="N1" i="3"/>
  <c r="M1" i="3"/>
  <c r="L1" i="3"/>
  <c r="K1" i="3"/>
  <c r="H1" i="3"/>
  <c r="F1" i="3"/>
  <c r="A1" i="3"/>
  <c r="D24" i="2"/>
  <c r="D22" i="2"/>
  <c r="D10" i="2"/>
  <c r="D6" i="2"/>
  <c r="D4" i="2"/>
  <c r="J40" i="1"/>
  <c r="I40" i="1"/>
  <c r="I39" i="1"/>
  <c r="J39" i="1" s="1"/>
  <c r="J38" i="1"/>
  <c r="I38" i="1"/>
  <c r="J37" i="1"/>
  <c r="I37" i="1"/>
  <c r="D37" i="1"/>
  <c r="J36" i="1"/>
  <c r="I36" i="1"/>
  <c r="E36" i="1"/>
  <c r="A36" i="1"/>
  <c r="A37" i="1" s="1"/>
  <c r="A38" i="1" s="1"/>
  <c r="A39" i="1" s="1"/>
  <c r="A40" i="1" s="1"/>
  <c r="J35" i="1"/>
  <c r="I35" i="1"/>
  <c r="I34" i="1"/>
  <c r="J34" i="1" s="1"/>
  <c r="E34" i="1"/>
  <c r="H33" i="1"/>
  <c r="J32" i="1"/>
  <c r="I32" i="1"/>
  <c r="H32" i="1"/>
  <c r="E32" i="1"/>
  <c r="I31" i="1"/>
  <c r="J31" i="1" s="1"/>
  <c r="I30" i="1"/>
  <c r="J30" i="1" s="1"/>
  <c r="E30" i="1"/>
  <c r="J29" i="1"/>
  <c r="I29" i="1"/>
  <c r="H29" i="1"/>
  <c r="E29" i="1"/>
  <c r="I28" i="1"/>
  <c r="J28" i="1" s="1"/>
  <c r="E28" i="1"/>
  <c r="H28" i="1" s="1"/>
  <c r="A28" i="1"/>
  <c r="A29" i="1" s="1"/>
  <c r="A30" i="1" s="1"/>
  <c r="A31" i="1" s="1"/>
  <c r="A32" i="1" s="1"/>
  <c r="H27" i="1"/>
  <c r="F27" i="1"/>
  <c r="I26" i="1"/>
  <c r="J26" i="1" s="1"/>
  <c r="E26" i="1"/>
  <c r="J25" i="1"/>
  <c r="I25" i="1"/>
  <c r="E25" i="1"/>
  <c r="J24" i="1"/>
  <c r="I24" i="1"/>
  <c r="E24" i="1"/>
  <c r="I23" i="1"/>
  <c r="J23" i="1" s="1"/>
  <c r="E23" i="1"/>
  <c r="J22" i="1"/>
  <c r="I22" i="1"/>
  <c r="E22" i="1"/>
  <c r="A22" i="1"/>
  <c r="A23" i="1" s="1"/>
  <c r="A24" i="1" s="1"/>
  <c r="A25" i="1" s="1"/>
  <c r="A26" i="1" s="1"/>
  <c r="I21" i="1"/>
  <c r="J21" i="1" s="1"/>
  <c r="E21" i="1"/>
  <c r="I20" i="1"/>
  <c r="J20" i="1" s="1"/>
  <c r="E20" i="1"/>
  <c r="I19" i="1"/>
  <c r="J19" i="1" s="1"/>
  <c r="E19" i="1"/>
  <c r="I18" i="1"/>
  <c r="J18" i="1" s="1"/>
  <c r="E18" i="1"/>
  <c r="H17" i="1"/>
  <c r="J16" i="1"/>
  <c r="I16" i="1"/>
  <c r="I15" i="1"/>
  <c r="J15" i="1" s="1"/>
  <c r="I14" i="1"/>
  <c r="J14" i="1" s="1"/>
  <c r="J13" i="1"/>
  <c r="I13" i="1"/>
  <c r="I12" i="1"/>
  <c r="J12" i="1" s="1"/>
  <c r="I11" i="1"/>
  <c r="J11" i="1" s="1"/>
  <c r="I10" i="1"/>
  <c r="J10" i="1" s="1"/>
  <c r="F9" i="1"/>
  <c r="A9" i="1"/>
  <c r="A10" i="1" s="1"/>
  <c r="A11" i="1" s="1"/>
  <c r="A12" i="1" s="1"/>
  <c r="A13" i="1" s="1"/>
  <c r="A14" i="1" s="1"/>
  <c r="A15" i="1" s="1"/>
  <c r="A16" i="1" s="1"/>
  <c r="A17" i="1" s="1"/>
  <c r="K5" i="1"/>
  <c r="K6" i="1" s="1"/>
  <c r="K8" i="1" l="1"/>
  <c r="K17" i="1"/>
  <c r="K14" i="1"/>
  <c r="K21" i="1"/>
  <c r="K13" i="1"/>
  <c r="K25" i="1"/>
  <c r="K22" i="1"/>
  <c r="K9" i="1"/>
  <c r="K20" i="1"/>
  <c r="K27" i="1"/>
  <c r="K19" i="1"/>
  <c r="K23" i="1"/>
  <c r="K37" i="1"/>
  <c r="K36" i="1"/>
  <c r="K32" i="1"/>
  <c r="K38" i="1"/>
  <c r="K34" i="1"/>
  <c r="K26" i="1"/>
  <c r="K30" i="1"/>
  <c r="K29" i="1"/>
  <c r="K24" i="1"/>
  <c r="K15" i="1"/>
  <c r="K11" i="1"/>
  <c r="K10" i="1"/>
  <c r="K33" i="1"/>
  <c r="K16" i="1"/>
  <c r="K7" i="1"/>
  <c r="L5" i="1"/>
  <c r="K12" i="1"/>
  <c r="K18" i="1"/>
  <c r="K28" i="1"/>
  <c r="D35" i="1"/>
  <c r="D31" i="1"/>
  <c r="H30" i="1"/>
  <c r="E37" i="1"/>
  <c r="D38" i="1" s="1"/>
  <c r="E31" i="1" l="1"/>
  <c r="H31" i="1" s="1"/>
  <c r="E38" i="1"/>
  <c r="D39" i="1" s="1"/>
  <c r="L39" i="1" s="1"/>
  <c r="E35" i="1"/>
  <c r="D40" i="1" s="1"/>
  <c r="L40" i="1"/>
  <c r="L30" i="1"/>
  <c r="L38" i="1"/>
  <c r="L36" i="1"/>
  <c r="L37" i="1"/>
  <c r="L25" i="1"/>
  <c r="L33" i="1"/>
  <c r="L28" i="1"/>
  <c r="L27" i="1"/>
  <c r="L32" i="1"/>
  <c r="L35" i="1"/>
  <c r="L26" i="1"/>
  <c r="L34" i="1"/>
  <c r="L16" i="1"/>
  <c r="L12" i="1"/>
  <c r="M5" i="1"/>
  <c r="L22" i="1"/>
  <c r="L24" i="1"/>
  <c r="L23" i="1"/>
  <c r="L19" i="1"/>
  <c r="L11" i="1"/>
  <c r="L9" i="1"/>
  <c r="L18" i="1"/>
  <c r="L20" i="1"/>
  <c r="L10" i="1"/>
  <c r="L29" i="1"/>
  <c r="L21" i="1"/>
  <c r="L17" i="1"/>
  <c r="L14" i="1"/>
  <c r="L13" i="1"/>
  <c r="L8" i="1"/>
  <c r="L31" i="1"/>
  <c r="L15" i="1"/>
  <c r="K31" i="1"/>
  <c r="K35" i="1"/>
  <c r="M40" i="1" l="1"/>
  <c r="M38" i="1"/>
  <c r="M36" i="1"/>
  <c r="M37" i="1"/>
  <c r="M35" i="1"/>
  <c r="M29" i="1"/>
  <c r="M34" i="1"/>
  <c r="M33" i="1"/>
  <c r="M30" i="1"/>
  <c r="M28" i="1"/>
  <c r="M27" i="1"/>
  <c r="M24" i="1"/>
  <c r="M31" i="1"/>
  <c r="M39" i="1"/>
  <c r="M22" i="1"/>
  <c r="M13" i="1"/>
  <c r="M8" i="1"/>
  <c r="M26" i="1"/>
  <c r="M23" i="1"/>
  <c r="M21" i="1"/>
  <c r="M20" i="1"/>
  <c r="M19" i="1"/>
  <c r="M18" i="1"/>
  <c r="M17" i="1"/>
  <c r="M25" i="1"/>
  <c r="M16" i="1"/>
  <c r="M10" i="1"/>
  <c r="M9" i="1"/>
  <c r="N5" i="1"/>
  <c r="M32" i="1"/>
  <c r="M14" i="1"/>
  <c r="M15" i="1"/>
  <c r="M12" i="1"/>
  <c r="M11" i="1"/>
  <c r="E39" i="1"/>
  <c r="K39" i="1"/>
  <c r="E40" i="1"/>
  <c r="K40" i="1"/>
  <c r="N38" i="1" l="1"/>
  <c r="N34" i="1"/>
  <c r="N33" i="1"/>
  <c r="N31" i="1"/>
  <c r="N28" i="1"/>
  <c r="N37" i="1"/>
  <c r="N32" i="1"/>
  <c r="N23" i="1"/>
  <c r="N40" i="1"/>
  <c r="N36" i="1"/>
  <c r="N29" i="1"/>
  <c r="N26" i="1"/>
  <c r="N39" i="1"/>
  <c r="N25" i="1"/>
  <c r="N35" i="1"/>
  <c r="N21" i="1"/>
  <c r="N20" i="1"/>
  <c r="N19" i="1"/>
  <c r="N18" i="1"/>
  <c r="N17" i="1"/>
  <c r="N14" i="1"/>
  <c r="N9" i="1"/>
  <c r="N27" i="1"/>
  <c r="N24" i="1"/>
  <c r="N8" i="1"/>
  <c r="N15" i="1"/>
  <c r="N13" i="1"/>
  <c r="N30" i="1"/>
  <c r="N22" i="1"/>
  <c r="N12" i="1"/>
  <c r="N11" i="1"/>
  <c r="O5" i="1"/>
  <c r="N16" i="1"/>
  <c r="N10" i="1"/>
  <c r="O39" i="1" l="1"/>
  <c r="O37" i="1"/>
  <c r="O32" i="1"/>
  <c r="O35" i="1"/>
  <c r="O33" i="1"/>
  <c r="O40" i="1"/>
  <c r="O38" i="1"/>
  <c r="O36" i="1"/>
  <c r="O31" i="1"/>
  <c r="O29" i="1"/>
  <c r="O26" i="1"/>
  <c r="O34" i="1"/>
  <c r="O28" i="1"/>
  <c r="O30" i="1"/>
  <c r="O27" i="1"/>
  <c r="O23" i="1"/>
  <c r="O24" i="1"/>
  <c r="O15" i="1"/>
  <c r="O11" i="1"/>
  <c r="O10" i="1"/>
  <c r="O25" i="1"/>
  <c r="O16" i="1"/>
  <c r="O20" i="1"/>
  <c r="O14" i="1"/>
  <c r="O13" i="1"/>
  <c r="O8" i="1"/>
  <c r="P5" i="1"/>
  <c r="O19" i="1"/>
  <c r="O22" i="1"/>
  <c r="O21" i="1"/>
  <c r="O17" i="1"/>
  <c r="O12" i="1"/>
  <c r="O18" i="1"/>
  <c r="O9" i="1"/>
  <c r="P40" i="1" l="1"/>
  <c r="P39" i="1"/>
  <c r="P36" i="1"/>
  <c r="P30" i="1"/>
  <c r="P31" i="1"/>
  <c r="P25" i="1"/>
  <c r="P35" i="1"/>
  <c r="P34" i="1"/>
  <c r="P32" i="1"/>
  <c r="P27" i="1"/>
  <c r="P37" i="1"/>
  <c r="P33" i="1"/>
  <c r="P29" i="1"/>
  <c r="P24" i="1"/>
  <c r="P26" i="1"/>
  <c r="P23" i="1"/>
  <c r="P16" i="1"/>
  <c r="P12" i="1"/>
  <c r="Q5" i="1"/>
  <c r="P28" i="1"/>
  <c r="P22" i="1"/>
  <c r="P21" i="1"/>
  <c r="P17" i="1"/>
  <c r="P15" i="1"/>
  <c r="P20" i="1"/>
  <c r="P18" i="1"/>
  <c r="P11" i="1"/>
  <c r="P38" i="1"/>
  <c r="P19" i="1"/>
  <c r="P10" i="1"/>
  <c r="P9" i="1"/>
  <c r="P13" i="1"/>
  <c r="P14" i="1"/>
  <c r="P8" i="1"/>
  <c r="Q40" i="1" l="1"/>
  <c r="Q38" i="1"/>
  <c r="Q36" i="1"/>
  <c r="Q39" i="1"/>
  <c r="Q35" i="1"/>
  <c r="Q29" i="1"/>
  <c r="Q34" i="1"/>
  <c r="Q32" i="1"/>
  <c r="Q27" i="1"/>
  <c r="Q24" i="1"/>
  <c r="Q37" i="1"/>
  <c r="Q30" i="1"/>
  <c r="Q28" i="1"/>
  <c r="Q31" i="1"/>
  <c r="Q33" i="1"/>
  <c r="Q25" i="1"/>
  <c r="Q22" i="1"/>
  <c r="Q13" i="1"/>
  <c r="Q8" i="1"/>
  <c r="Q21" i="1"/>
  <c r="Q20" i="1"/>
  <c r="Q19" i="1"/>
  <c r="Q18" i="1"/>
  <c r="Q17" i="1"/>
  <c r="Q12" i="1"/>
  <c r="Q11" i="1"/>
  <c r="R5" i="1"/>
  <c r="Q10" i="1"/>
  <c r="Q9" i="1"/>
  <c r="Q26" i="1"/>
  <c r="Q16" i="1"/>
  <c r="Q14" i="1"/>
  <c r="Q23" i="1"/>
  <c r="Q15" i="1"/>
  <c r="R40" i="1" l="1"/>
  <c r="R37" i="1"/>
  <c r="R34" i="1"/>
  <c r="R33" i="1"/>
  <c r="R31" i="1"/>
  <c r="R28" i="1"/>
  <c r="R39" i="1"/>
  <c r="R38" i="1"/>
  <c r="R36" i="1"/>
  <c r="R35" i="1"/>
  <c r="R30" i="1"/>
  <c r="R23" i="1"/>
  <c r="R26" i="1"/>
  <c r="R32" i="1"/>
  <c r="R27" i="1"/>
  <c r="R21" i="1"/>
  <c r="R20" i="1"/>
  <c r="R19" i="1"/>
  <c r="R18" i="1"/>
  <c r="R17" i="1"/>
  <c r="R14" i="1"/>
  <c r="R9" i="1"/>
  <c r="R15" i="1"/>
  <c r="R22" i="1"/>
  <c r="R10" i="1"/>
  <c r="R7" i="1"/>
  <c r="S5" i="1"/>
  <c r="R16" i="1"/>
  <c r="R29" i="1"/>
  <c r="R13" i="1"/>
  <c r="R8" i="1"/>
  <c r="R6" i="1"/>
  <c r="R25" i="1"/>
  <c r="R24" i="1"/>
  <c r="R12" i="1"/>
  <c r="R11" i="1"/>
  <c r="S39" i="1" l="1"/>
  <c r="S37" i="1"/>
  <c r="S38" i="1"/>
  <c r="S32" i="1"/>
  <c r="S36" i="1"/>
  <c r="S34" i="1"/>
  <c r="S40" i="1"/>
  <c r="S28" i="1"/>
  <c r="S26" i="1"/>
  <c r="S33" i="1"/>
  <c r="S29" i="1"/>
  <c r="S35" i="1"/>
  <c r="S25" i="1"/>
  <c r="S15" i="1"/>
  <c r="S11" i="1"/>
  <c r="S10" i="1"/>
  <c r="S31" i="1"/>
  <c r="S30" i="1"/>
  <c r="S16" i="1"/>
  <c r="S18" i="1"/>
  <c r="S9" i="1"/>
  <c r="S13" i="1"/>
  <c r="S8" i="1"/>
  <c r="S21" i="1"/>
  <c r="S17" i="1"/>
  <c r="S27" i="1"/>
  <c r="S19" i="1"/>
  <c r="S14" i="1"/>
  <c r="S24" i="1"/>
  <c r="S23" i="1"/>
  <c r="S20" i="1"/>
  <c r="S12" i="1"/>
  <c r="T5" i="1"/>
  <c r="S22" i="1"/>
  <c r="T30" i="1" l="1"/>
  <c r="T40" i="1"/>
  <c r="T39" i="1"/>
  <c r="T38" i="1"/>
  <c r="T35" i="1"/>
  <c r="T33" i="1"/>
  <c r="T32" i="1"/>
  <c r="T37" i="1"/>
  <c r="T29" i="1"/>
  <c r="T25" i="1"/>
  <c r="T31" i="1"/>
  <c r="T27" i="1"/>
  <c r="T36" i="1"/>
  <c r="T28" i="1"/>
  <c r="T26" i="1"/>
  <c r="T23" i="1"/>
  <c r="T16" i="1"/>
  <c r="T12" i="1"/>
  <c r="U5" i="1"/>
  <c r="T24" i="1"/>
  <c r="T22" i="1"/>
  <c r="T19" i="1"/>
  <c r="T14" i="1"/>
  <c r="T13" i="1"/>
  <c r="T8" i="1"/>
  <c r="T18" i="1"/>
  <c r="T10" i="1"/>
  <c r="T20" i="1"/>
  <c r="T34" i="1"/>
  <c r="T21" i="1"/>
  <c r="T17" i="1"/>
  <c r="T15" i="1"/>
  <c r="T11" i="1"/>
  <c r="T9" i="1"/>
  <c r="U40" i="1" l="1"/>
  <c r="U38" i="1"/>
  <c r="U36" i="1"/>
  <c r="U39" i="1"/>
  <c r="U35" i="1"/>
  <c r="U29" i="1"/>
  <c r="U37" i="1"/>
  <c r="U31" i="1"/>
  <c r="U33" i="1"/>
  <c r="U27" i="1"/>
  <c r="U24" i="1"/>
  <c r="U30" i="1"/>
  <c r="U34" i="1"/>
  <c r="U28" i="1"/>
  <c r="U22" i="1"/>
  <c r="U13" i="1"/>
  <c r="U8" i="1"/>
  <c r="U32" i="1"/>
  <c r="U23" i="1"/>
  <c r="U21" i="1"/>
  <c r="U20" i="1"/>
  <c r="U19" i="1"/>
  <c r="U18" i="1"/>
  <c r="U17" i="1"/>
  <c r="U16" i="1"/>
  <c r="U12" i="1"/>
  <c r="U11" i="1"/>
  <c r="V5" i="1"/>
  <c r="U26" i="1"/>
  <c r="U15" i="1"/>
  <c r="U25" i="1"/>
  <c r="U10" i="1"/>
  <c r="U9" i="1"/>
  <c r="U14" i="1"/>
  <c r="V39" i="1" l="1"/>
  <c r="V40" i="1"/>
  <c r="V36" i="1"/>
  <c r="V34" i="1"/>
  <c r="V33" i="1"/>
  <c r="V31" i="1"/>
  <c r="V28" i="1"/>
  <c r="V37" i="1"/>
  <c r="V23" i="1"/>
  <c r="V32" i="1"/>
  <c r="V30" i="1"/>
  <c r="V26" i="1"/>
  <c r="V38" i="1"/>
  <c r="V29" i="1"/>
  <c r="V24" i="1"/>
  <c r="V35" i="1"/>
  <c r="V21" i="1"/>
  <c r="V20" i="1"/>
  <c r="V19" i="1"/>
  <c r="V18" i="1"/>
  <c r="V17" i="1"/>
  <c r="V14" i="1"/>
  <c r="V9" i="1"/>
  <c r="V25" i="1"/>
  <c r="V15" i="1"/>
  <c r="V27" i="1"/>
  <c r="V12" i="1"/>
  <c r="V11" i="1"/>
  <c r="W5" i="1"/>
  <c r="V10" i="1"/>
  <c r="V22" i="1"/>
  <c r="V13" i="1"/>
  <c r="V16" i="1"/>
  <c r="V8" i="1"/>
  <c r="W39" i="1" l="1"/>
  <c r="W37" i="1"/>
  <c r="W40" i="1"/>
  <c r="W32" i="1"/>
  <c r="W31" i="1"/>
  <c r="W30" i="1"/>
  <c r="W26" i="1"/>
  <c r="W38" i="1"/>
  <c r="W35" i="1"/>
  <c r="W34" i="1"/>
  <c r="W28" i="1"/>
  <c r="W25" i="1"/>
  <c r="W36" i="1"/>
  <c r="W33" i="1"/>
  <c r="W27" i="1"/>
  <c r="W24" i="1"/>
  <c r="W23" i="1"/>
  <c r="W15" i="1"/>
  <c r="W11" i="1"/>
  <c r="W10" i="1"/>
  <c r="W29" i="1"/>
  <c r="W16" i="1"/>
  <c r="W20" i="1"/>
  <c r="W9" i="1"/>
  <c r="W19" i="1"/>
  <c r="X5" i="1"/>
  <c r="W22" i="1"/>
  <c r="W21" i="1"/>
  <c r="W17" i="1"/>
  <c r="W18" i="1"/>
  <c r="W14" i="1"/>
  <c r="W13" i="1"/>
  <c r="W8" i="1"/>
  <c r="W12" i="1"/>
  <c r="X38" i="1" l="1"/>
  <c r="X37" i="1"/>
  <c r="X30" i="1"/>
  <c r="X34" i="1"/>
  <c r="X36" i="1"/>
  <c r="X35" i="1"/>
  <c r="X32" i="1"/>
  <c r="X28" i="1"/>
  <c r="X25" i="1"/>
  <c r="X39" i="1"/>
  <c r="X29" i="1"/>
  <c r="X27" i="1"/>
  <c r="X31" i="1"/>
  <c r="X40" i="1"/>
  <c r="X33" i="1"/>
  <c r="X16" i="1"/>
  <c r="X12" i="1"/>
  <c r="Y5" i="1"/>
  <c r="X26" i="1"/>
  <c r="X22" i="1"/>
  <c r="X21" i="1"/>
  <c r="X17" i="1"/>
  <c r="X15" i="1"/>
  <c r="X10" i="1"/>
  <c r="X9" i="1"/>
  <c r="X8" i="1"/>
  <c r="X20" i="1"/>
  <c r="X24" i="1"/>
  <c r="X23" i="1"/>
  <c r="X18" i="1"/>
  <c r="X14" i="1"/>
  <c r="X13" i="1"/>
  <c r="X19" i="1"/>
  <c r="X11" i="1"/>
  <c r="Y40" i="1" l="1"/>
  <c r="Y38" i="1"/>
  <c r="Y36" i="1"/>
  <c r="Y35" i="1"/>
  <c r="Y29" i="1"/>
  <c r="Y33" i="1"/>
  <c r="Y32" i="1"/>
  <c r="Y39" i="1"/>
  <c r="Y34" i="1"/>
  <c r="Y27" i="1"/>
  <c r="Y24" i="1"/>
  <c r="Y28" i="1"/>
  <c r="Y37" i="1"/>
  <c r="Y23" i="1"/>
  <c r="Y31" i="1"/>
  <c r="Y30" i="1"/>
  <c r="Y26" i="1"/>
  <c r="Y25" i="1"/>
  <c r="Y22" i="1"/>
  <c r="Y13" i="1"/>
  <c r="Y8" i="1"/>
  <c r="Y7" i="1"/>
  <c r="Y6" i="1"/>
  <c r="Y21" i="1"/>
  <c r="Y20" i="1"/>
  <c r="Y19" i="1"/>
  <c r="Y18" i="1"/>
  <c r="Y17" i="1"/>
  <c r="Y14" i="1"/>
  <c r="Y16" i="1"/>
  <c r="Y12" i="1"/>
  <c r="Y11" i="1"/>
  <c r="Z5" i="1"/>
  <c r="Y15" i="1"/>
  <c r="Y10" i="1"/>
  <c r="Y9" i="1"/>
  <c r="Z35" i="1" l="1"/>
  <c r="Z39" i="1"/>
  <c r="Z34" i="1"/>
  <c r="Z33" i="1"/>
  <c r="Z31" i="1"/>
  <c r="Z28" i="1"/>
  <c r="Z36" i="1"/>
  <c r="Z38" i="1"/>
  <c r="Z37" i="1"/>
  <c r="Z29" i="1"/>
  <c r="Z23" i="1"/>
  <c r="Z26" i="1"/>
  <c r="Z40" i="1"/>
  <c r="Z32" i="1"/>
  <c r="Z30" i="1"/>
  <c r="Z25" i="1"/>
  <c r="Z21" i="1"/>
  <c r="Z20" i="1"/>
  <c r="Z19" i="1"/>
  <c r="Z18" i="1"/>
  <c r="Z17" i="1"/>
  <c r="Z14" i="1"/>
  <c r="Z9" i="1"/>
  <c r="Z27" i="1"/>
  <c r="Z15" i="1"/>
  <c r="Z24" i="1"/>
  <c r="Z22" i="1"/>
  <c r="Z13" i="1"/>
  <c r="Z8" i="1"/>
  <c r="Z12" i="1"/>
  <c r="AA5" i="1"/>
  <c r="Z16" i="1"/>
  <c r="Z11" i="1"/>
  <c r="Z10" i="1"/>
  <c r="AA39" i="1" l="1"/>
  <c r="AA37" i="1"/>
  <c r="AA40" i="1"/>
  <c r="AA36" i="1"/>
  <c r="AA32" i="1"/>
  <c r="AA38" i="1"/>
  <c r="AA35" i="1"/>
  <c r="AA31" i="1"/>
  <c r="AA26" i="1"/>
  <c r="AA33" i="1"/>
  <c r="AA30" i="1"/>
  <c r="AA25" i="1"/>
  <c r="AA29" i="1"/>
  <c r="AA24" i="1"/>
  <c r="AA27" i="1"/>
  <c r="AA15" i="1"/>
  <c r="AA11" i="1"/>
  <c r="AA10" i="1"/>
  <c r="AA34" i="1"/>
  <c r="AA16" i="1"/>
  <c r="AA23" i="1"/>
  <c r="AA18" i="1"/>
  <c r="AA12" i="1"/>
  <c r="AB5" i="1"/>
  <c r="AA17" i="1"/>
  <c r="AA8" i="1"/>
  <c r="AA19" i="1"/>
  <c r="AA21" i="1"/>
  <c r="AA20" i="1"/>
  <c r="AA9" i="1"/>
  <c r="AA28" i="1"/>
  <c r="AA22" i="1"/>
  <c r="AA13" i="1"/>
  <c r="AA14" i="1"/>
  <c r="AB40" i="1" l="1"/>
  <c r="AB39" i="1"/>
  <c r="AB30" i="1"/>
  <c r="AB37" i="1"/>
  <c r="AB38" i="1"/>
  <c r="AB33" i="1"/>
  <c r="AB25" i="1"/>
  <c r="AB36" i="1"/>
  <c r="AB31" i="1"/>
  <c r="AB28" i="1"/>
  <c r="AB27" i="1"/>
  <c r="AB34" i="1"/>
  <c r="AB35" i="1"/>
  <c r="AB26" i="1"/>
  <c r="AB32" i="1"/>
  <c r="AB29" i="1"/>
  <c r="AB16" i="1"/>
  <c r="AB12" i="1"/>
  <c r="AC5" i="1"/>
  <c r="AB24" i="1"/>
  <c r="AB23" i="1"/>
  <c r="AB22" i="1"/>
  <c r="AB19" i="1"/>
  <c r="AB11" i="1"/>
  <c r="AB10" i="1"/>
  <c r="AB18" i="1"/>
  <c r="AB20" i="1"/>
  <c r="AB9" i="1"/>
  <c r="AB21" i="1"/>
  <c r="AB17" i="1"/>
  <c r="AB15" i="1"/>
  <c r="AB14" i="1"/>
  <c r="AB13" i="1"/>
  <c r="AB8" i="1"/>
  <c r="AC40" i="1" l="1"/>
  <c r="AC38" i="1"/>
  <c r="AC36" i="1"/>
  <c r="AC37" i="1"/>
  <c r="AC29" i="1"/>
  <c r="AC34" i="1"/>
  <c r="AC39" i="1"/>
  <c r="AC31" i="1"/>
  <c r="AC30" i="1"/>
  <c r="AC28" i="1"/>
  <c r="AC27" i="1"/>
  <c r="AC24" i="1"/>
  <c r="AC32" i="1"/>
  <c r="AC33" i="1"/>
  <c r="AC23" i="1"/>
  <c r="AC22" i="1"/>
  <c r="AC13" i="1"/>
  <c r="AC8" i="1"/>
  <c r="AC21" i="1"/>
  <c r="AC20" i="1"/>
  <c r="AC19" i="1"/>
  <c r="AC18" i="1"/>
  <c r="AC17" i="1"/>
  <c r="AC26" i="1"/>
  <c r="AC16" i="1"/>
  <c r="AC10" i="1"/>
  <c r="AC9" i="1"/>
  <c r="AC14" i="1"/>
  <c r="AD5" i="1"/>
  <c r="AC25" i="1"/>
  <c r="AC15" i="1"/>
  <c r="AC35" i="1"/>
  <c r="AC12" i="1"/>
  <c r="AC11" i="1"/>
  <c r="AD35" i="1" l="1"/>
  <c r="AD38" i="1"/>
  <c r="AD34" i="1"/>
  <c r="AD33" i="1"/>
  <c r="AD31" i="1"/>
  <c r="AD28" i="1"/>
  <c r="AD39" i="1"/>
  <c r="AD32" i="1"/>
  <c r="AD40" i="1"/>
  <c r="AD36" i="1"/>
  <c r="AD23" i="1"/>
  <c r="AD29" i="1"/>
  <c r="AD26" i="1"/>
  <c r="AD37" i="1"/>
  <c r="AD30" i="1"/>
  <c r="AD24" i="1"/>
  <c r="AD21" i="1"/>
  <c r="AD20" i="1"/>
  <c r="AD19" i="1"/>
  <c r="AD18" i="1"/>
  <c r="AD17" i="1"/>
  <c r="AD14" i="1"/>
  <c r="AD9" i="1"/>
  <c r="AD15" i="1"/>
  <c r="AD25" i="1"/>
  <c r="AD8" i="1"/>
  <c r="AD13" i="1"/>
  <c r="AD22" i="1"/>
  <c r="AD12" i="1"/>
  <c r="AD11" i="1"/>
  <c r="AE5" i="1"/>
  <c r="AD27" i="1"/>
  <c r="AD16" i="1"/>
  <c r="AD10" i="1"/>
  <c r="AE39" i="1" l="1"/>
  <c r="AE37" i="1"/>
  <c r="AE35" i="1"/>
  <c r="AE32" i="1"/>
  <c r="AE40" i="1"/>
  <c r="AE33" i="1"/>
  <c r="AE36" i="1"/>
  <c r="AE29" i="1"/>
  <c r="AE26" i="1"/>
  <c r="AE34" i="1"/>
  <c r="AE25" i="1"/>
  <c r="AE30" i="1"/>
  <c r="AE38" i="1"/>
  <c r="AE31" i="1"/>
  <c r="AE28" i="1"/>
  <c r="AE27" i="1"/>
  <c r="AE23" i="1"/>
  <c r="AE15" i="1"/>
  <c r="AE11" i="1"/>
  <c r="AE10" i="1"/>
  <c r="AE16" i="1"/>
  <c r="AE20" i="1"/>
  <c r="AE14" i="1"/>
  <c r="AE13" i="1"/>
  <c r="AE8" i="1"/>
  <c r="AF5" i="1"/>
  <c r="AE19" i="1"/>
  <c r="AE9" i="1"/>
  <c r="AE22" i="1"/>
  <c r="AE21" i="1"/>
  <c r="AE17" i="1"/>
  <c r="AE12" i="1"/>
  <c r="AE18" i="1"/>
  <c r="AE24" i="1"/>
  <c r="AF40" i="1" l="1"/>
  <c r="AF39" i="1"/>
  <c r="AF36" i="1"/>
  <c r="AF30" i="1"/>
  <c r="AF31" i="1"/>
  <c r="AF38" i="1"/>
  <c r="AF34" i="1"/>
  <c r="AF32" i="1"/>
  <c r="AF25" i="1"/>
  <c r="AF37" i="1"/>
  <c r="AF35" i="1"/>
  <c r="AF27" i="1"/>
  <c r="AF29" i="1"/>
  <c r="AF24" i="1"/>
  <c r="AF16" i="1"/>
  <c r="AF12" i="1"/>
  <c r="AG5" i="1"/>
  <c r="AF22" i="1"/>
  <c r="AF21" i="1"/>
  <c r="AF17" i="1"/>
  <c r="AF15" i="1"/>
  <c r="AF11" i="1"/>
  <c r="AF6" i="1"/>
  <c r="AF20" i="1"/>
  <c r="AF7" i="1"/>
  <c r="AF18" i="1"/>
  <c r="AF33" i="1"/>
  <c r="AF28" i="1"/>
  <c r="AF19" i="1"/>
  <c r="AF10" i="1"/>
  <c r="AF9" i="1"/>
  <c r="AF26" i="1"/>
  <c r="AF23" i="1"/>
  <c r="AF13" i="1"/>
  <c r="AF14" i="1"/>
  <c r="AF8" i="1"/>
  <c r="AG40" i="1" l="1"/>
  <c r="AG38" i="1"/>
  <c r="AG36" i="1"/>
  <c r="AG39" i="1"/>
  <c r="AG29" i="1"/>
  <c r="AG35" i="1"/>
  <c r="AG37" i="1"/>
  <c r="AG27" i="1"/>
  <c r="AG24" i="1"/>
  <c r="AG33" i="1"/>
  <c r="AG30" i="1"/>
  <c r="AG28" i="1"/>
  <c r="AG32" i="1"/>
  <c r="AG31" i="1"/>
  <c r="AG34" i="1"/>
  <c r="AG22" i="1"/>
  <c r="AG13" i="1"/>
  <c r="AG8" i="1"/>
  <c r="AG26" i="1"/>
  <c r="AG25" i="1"/>
  <c r="AG21" i="1"/>
  <c r="AG20" i="1"/>
  <c r="AG19" i="1"/>
  <c r="AG18" i="1"/>
  <c r="AG17" i="1"/>
  <c r="AG12" i="1"/>
  <c r="AG11" i="1"/>
  <c r="AH5" i="1"/>
  <c r="AG10" i="1"/>
  <c r="AG9" i="1"/>
  <c r="AG23" i="1"/>
  <c r="AG16" i="1"/>
  <c r="AG14" i="1"/>
  <c r="AG15" i="1"/>
  <c r="AH35" i="1" l="1"/>
  <c r="AH40" i="1"/>
  <c r="AH37" i="1"/>
  <c r="AH34" i="1"/>
  <c r="AH33" i="1"/>
  <c r="AH31" i="1"/>
  <c r="AH28" i="1"/>
  <c r="AH38" i="1"/>
  <c r="AH36" i="1"/>
  <c r="AH30" i="1"/>
  <c r="AH23" i="1"/>
  <c r="AH26" i="1"/>
  <c r="AH39" i="1"/>
  <c r="AH25" i="1"/>
  <c r="AH32" i="1"/>
  <c r="AH21" i="1"/>
  <c r="AH20" i="1"/>
  <c r="AH19" i="1"/>
  <c r="AH18" i="1"/>
  <c r="AH17" i="1"/>
  <c r="AH14" i="1"/>
  <c r="AH9" i="1"/>
  <c r="AH15" i="1"/>
  <c r="AH22" i="1"/>
  <c r="AH10" i="1"/>
  <c r="AI5" i="1"/>
  <c r="AH29" i="1"/>
  <c r="AH16" i="1"/>
  <c r="AH27" i="1"/>
  <c r="AH24" i="1"/>
  <c r="AH13" i="1"/>
  <c r="AH8" i="1"/>
  <c r="AH12" i="1"/>
  <c r="AH11" i="1"/>
  <c r="AI39" i="1" l="1"/>
  <c r="AI37" i="1"/>
  <c r="AI38" i="1"/>
  <c r="AI32" i="1"/>
  <c r="AI34" i="1"/>
  <c r="AI35" i="1"/>
  <c r="AI33" i="1"/>
  <c r="AI28" i="1"/>
  <c r="AI26" i="1"/>
  <c r="AI40" i="1"/>
  <c r="AI31" i="1"/>
  <c r="AI29" i="1"/>
  <c r="AI25" i="1"/>
  <c r="AI15" i="1"/>
  <c r="AI11" i="1"/>
  <c r="AI10" i="1"/>
  <c r="AI36" i="1"/>
  <c r="AI27" i="1"/>
  <c r="AI24" i="1"/>
  <c r="AI23" i="1"/>
  <c r="AI16" i="1"/>
  <c r="AI18" i="1"/>
  <c r="AI9" i="1"/>
  <c r="AI13" i="1"/>
  <c r="AI8" i="1"/>
  <c r="AI21" i="1"/>
  <c r="AI17" i="1"/>
  <c r="AI19" i="1"/>
  <c r="AI14" i="1"/>
  <c r="AI30" i="1"/>
  <c r="AI20" i="1"/>
  <c r="AI12" i="1"/>
  <c r="AJ5" i="1"/>
  <c r="AI22" i="1"/>
  <c r="AJ35" i="1" l="1"/>
  <c r="AJ30" i="1"/>
  <c r="AJ37" i="1"/>
  <c r="AJ33" i="1"/>
  <c r="AJ32" i="1"/>
  <c r="AJ40" i="1"/>
  <c r="AJ31" i="1"/>
  <c r="AJ29" i="1"/>
  <c r="AJ25" i="1"/>
  <c r="AJ27" i="1"/>
  <c r="AJ39" i="1"/>
  <c r="AJ38" i="1"/>
  <c r="AJ36" i="1"/>
  <c r="AJ28" i="1"/>
  <c r="AJ34" i="1"/>
  <c r="AJ26" i="1"/>
  <c r="AJ23" i="1"/>
  <c r="AJ24" i="1"/>
  <c r="AJ16" i="1"/>
  <c r="AJ12" i="1"/>
  <c r="AK5" i="1"/>
  <c r="AJ22" i="1"/>
  <c r="AJ19" i="1"/>
  <c r="AJ14" i="1"/>
  <c r="AJ13" i="1"/>
  <c r="AJ8" i="1"/>
  <c r="AJ18" i="1"/>
  <c r="AJ10" i="1"/>
  <c r="AJ20" i="1"/>
  <c r="AJ21" i="1"/>
  <c r="AJ17" i="1"/>
  <c r="AJ15" i="1"/>
  <c r="AJ11" i="1"/>
  <c r="AJ9" i="1"/>
  <c r="AK40" i="1" l="1"/>
  <c r="AK38" i="1"/>
  <c r="AK36" i="1"/>
  <c r="AK39" i="1"/>
  <c r="AK29" i="1"/>
  <c r="AK31" i="1"/>
  <c r="AK37" i="1"/>
  <c r="AK27" i="1"/>
  <c r="AK24" i="1"/>
  <c r="AK34" i="1"/>
  <c r="AK32" i="1"/>
  <c r="AK35" i="1"/>
  <c r="AK33" i="1"/>
  <c r="AK30" i="1"/>
  <c r="AK26" i="1"/>
  <c r="AK25" i="1"/>
  <c r="AK23" i="1"/>
  <c r="AK22" i="1"/>
  <c r="AK13" i="1"/>
  <c r="AK8" i="1"/>
  <c r="AK28" i="1"/>
  <c r="AK21" i="1"/>
  <c r="AK20" i="1"/>
  <c r="AK19" i="1"/>
  <c r="AK18" i="1"/>
  <c r="AK17" i="1"/>
  <c r="AK16" i="1"/>
  <c r="AK12" i="1"/>
  <c r="AK11" i="1"/>
  <c r="AL5" i="1"/>
  <c r="AK15" i="1"/>
  <c r="AK10" i="1"/>
  <c r="AK9" i="1"/>
  <c r="AK14" i="1"/>
  <c r="AL35" i="1" l="1"/>
  <c r="AL39" i="1"/>
  <c r="AL40" i="1"/>
  <c r="AL36" i="1"/>
  <c r="AL34" i="1"/>
  <c r="AL33" i="1"/>
  <c r="AL31" i="1"/>
  <c r="AL28" i="1"/>
  <c r="AL32" i="1"/>
  <c r="AL23" i="1"/>
  <c r="AL38" i="1"/>
  <c r="AL30" i="1"/>
  <c r="AL26" i="1"/>
  <c r="AL37" i="1"/>
  <c r="AL29" i="1"/>
  <c r="AL24" i="1"/>
  <c r="AL27" i="1"/>
  <c r="AL21" i="1"/>
  <c r="AL20" i="1"/>
  <c r="AL19" i="1"/>
  <c r="AL18" i="1"/>
  <c r="AL17" i="1"/>
  <c r="AL14" i="1"/>
  <c r="AL9" i="1"/>
  <c r="AL15" i="1"/>
  <c r="AL12" i="1"/>
  <c r="AL11" i="1"/>
  <c r="AM5" i="1"/>
  <c r="AL10" i="1"/>
  <c r="AL22" i="1"/>
  <c r="AL25" i="1"/>
  <c r="AL13" i="1"/>
  <c r="AL16" i="1"/>
  <c r="AL8" i="1"/>
  <c r="AM39" i="1" l="1"/>
  <c r="AM37" i="1"/>
  <c r="AM40" i="1"/>
  <c r="AM32" i="1"/>
  <c r="AM38" i="1"/>
  <c r="AM36" i="1"/>
  <c r="AM34" i="1"/>
  <c r="AM30" i="1"/>
  <c r="AM26" i="1"/>
  <c r="AM28" i="1"/>
  <c r="AM25" i="1"/>
  <c r="AM31" i="1"/>
  <c r="AM27" i="1"/>
  <c r="AM15" i="1"/>
  <c r="AM11" i="1"/>
  <c r="AM10" i="1"/>
  <c r="AM35" i="1"/>
  <c r="AM33" i="1"/>
  <c r="AM16" i="1"/>
  <c r="AM29" i="1"/>
  <c r="AM20" i="1"/>
  <c r="AM6" i="1"/>
  <c r="AM19" i="1"/>
  <c r="AN5" i="1"/>
  <c r="AM24" i="1"/>
  <c r="AM23" i="1"/>
  <c r="AM22" i="1"/>
  <c r="AM21" i="1"/>
  <c r="AM17" i="1"/>
  <c r="AM9" i="1"/>
  <c r="AM18" i="1"/>
  <c r="AM14" i="1"/>
  <c r="AM13" i="1"/>
  <c r="AM8" i="1"/>
  <c r="AM7" i="1"/>
  <c r="AM12" i="1"/>
  <c r="AN38" i="1" l="1"/>
  <c r="AN37" i="1"/>
  <c r="AN30" i="1"/>
  <c r="AN36" i="1"/>
  <c r="AN35" i="1"/>
  <c r="AN34" i="1"/>
  <c r="AN40" i="1"/>
  <c r="AN39" i="1"/>
  <c r="AN28" i="1"/>
  <c r="AN25" i="1"/>
  <c r="AN33" i="1"/>
  <c r="AN29" i="1"/>
  <c r="AN27" i="1"/>
  <c r="AN32" i="1"/>
  <c r="AN16" i="1"/>
  <c r="AN12" i="1"/>
  <c r="AO5" i="1"/>
  <c r="AN22" i="1"/>
  <c r="AN24" i="1"/>
  <c r="AN23" i="1"/>
  <c r="AN21" i="1"/>
  <c r="AN17" i="1"/>
  <c r="AN15" i="1"/>
  <c r="AN10" i="1"/>
  <c r="AN9" i="1"/>
  <c r="AN8" i="1"/>
  <c r="AN20" i="1"/>
  <c r="AN18" i="1"/>
  <c r="AN14" i="1"/>
  <c r="AN13" i="1"/>
  <c r="AN31" i="1"/>
  <c r="AN26" i="1"/>
  <c r="AN19" i="1"/>
  <c r="AN11" i="1"/>
  <c r="AO40" i="1" l="1"/>
  <c r="AO38" i="1"/>
  <c r="AO36" i="1"/>
  <c r="AO35" i="1"/>
  <c r="AO29" i="1"/>
  <c r="AO39" i="1"/>
  <c r="AO33" i="1"/>
  <c r="AO32" i="1"/>
  <c r="AO37" i="1"/>
  <c r="AO27" i="1"/>
  <c r="AO24" i="1"/>
  <c r="AO31" i="1"/>
  <c r="AO28" i="1"/>
  <c r="AO23" i="1"/>
  <c r="AO34" i="1"/>
  <c r="AO22" i="1"/>
  <c r="AO13" i="1"/>
  <c r="AO8" i="1"/>
  <c r="AO30" i="1"/>
  <c r="AO21" i="1"/>
  <c r="AO20" i="1"/>
  <c r="AO19" i="1"/>
  <c r="AO18" i="1"/>
  <c r="AO17" i="1"/>
  <c r="AO14" i="1"/>
  <c r="AO26" i="1"/>
  <c r="AO25" i="1"/>
  <c r="AO16" i="1"/>
  <c r="AO12" i="1"/>
  <c r="AO11" i="1"/>
  <c r="AP5" i="1"/>
  <c r="AO15" i="1"/>
  <c r="AO10" i="1"/>
  <c r="AO9" i="1"/>
  <c r="AP35" i="1" l="1"/>
  <c r="AP39" i="1"/>
  <c r="AP34" i="1"/>
  <c r="AP33" i="1"/>
  <c r="AP31" i="1"/>
  <c r="AP28" i="1"/>
  <c r="AP40" i="1"/>
  <c r="AP38" i="1"/>
  <c r="AP37" i="1"/>
  <c r="AP29" i="1"/>
  <c r="AP23" i="1"/>
  <c r="AP36" i="1"/>
  <c r="AP26" i="1"/>
  <c r="AP30" i="1"/>
  <c r="AP25" i="1"/>
  <c r="AP21" i="1"/>
  <c r="AP20" i="1"/>
  <c r="AP19" i="1"/>
  <c r="AP18" i="1"/>
  <c r="AP17" i="1"/>
  <c r="AP14" i="1"/>
  <c r="AP9" i="1"/>
  <c r="AP24" i="1"/>
  <c r="AP15" i="1"/>
  <c r="AP32" i="1"/>
  <c r="AP22" i="1"/>
  <c r="AP13" i="1"/>
  <c r="AP8" i="1"/>
  <c r="AQ5" i="1"/>
  <c r="AP27" i="1"/>
  <c r="AP16" i="1"/>
  <c r="AP12" i="1"/>
  <c r="AP11" i="1"/>
  <c r="AP10" i="1"/>
  <c r="AQ39" i="1" l="1"/>
  <c r="AQ37" i="1"/>
  <c r="AQ40" i="1"/>
  <c r="AQ36" i="1"/>
  <c r="AQ32" i="1"/>
  <c r="AQ31" i="1"/>
  <c r="AQ38" i="1"/>
  <c r="AQ33" i="1"/>
  <c r="AQ26" i="1"/>
  <c r="AQ22" i="1"/>
  <c r="AQ35" i="1"/>
  <c r="AQ30" i="1"/>
  <c r="AQ25" i="1"/>
  <c r="AQ34" i="1"/>
  <c r="AQ29" i="1"/>
  <c r="AQ24" i="1"/>
  <c r="AQ28" i="1"/>
  <c r="AQ15" i="1"/>
  <c r="AQ11" i="1"/>
  <c r="AQ10" i="1"/>
  <c r="AQ23" i="1"/>
  <c r="AQ16" i="1"/>
  <c r="AQ27" i="1"/>
  <c r="AQ18" i="1"/>
  <c r="AQ12" i="1"/>
  <c r="AR5" i="1"/>
  <c r="AQ17" i="1"/>
  <c r="AQ8" i="1"/>
  <c r="AQ19" i="1"/>
  <c r="AQ21" i="1"/>
  <c r="AQ20" i="1"/>
  <c r="AQ9" i="1"/>
  <c r="AQ13" i="1"/>
  <c r="AQ14" i="1"/>
  <c r="AR40" i="1" l="1"/>
  <c r="AR39" i="1"/>
  <c r="AR30" i="1"/>
  <c r="AR36" i="1"/>
  <c r="AR35" i="1"/>
  <c r="AR31" i="1"/>
  <c r="AR25" i="1"/>
  <c r="AR34" i="1"/>
  <c r="AR32" i="1"/>
  <c r="AR28" i="1"/>
  <c r="AR27" i="1"/>
  <c r="AR37" i="1"/>
  <c r="AR38" i="1"/>
  <c r="AR33" i="1"/>
  <c r="AR26" i="1"/>
  <c r="AR24" i="1"/>
  <c r="AR23" i="1"/>
  <c r="AR16" i="1"/>
  <c r="AR12" i="1"/>
  <c r="AS5" i="1"/>
  <c r="AR29" i="1"/>
  <c r="AR19" i="1"/>
  <c r="AR11" i="1"/>
  <c r="AR10" i="1"/>
  <c r="AR9" i="1"/>
  <c r="AR18" i="1"/>
  <c r="AR20" i="1"/>
  <c r="AR21" i="1"/>
  <c r="AR17" i="1"/>
  <c r="AR15" i="1"/>
  <c r="AR14" i="1"/>
  <c r="AR13" i="1"/>
  <c r="AR8" i="1"/>
  <c r="AR22" i="1"/>
  <c r="AS40" i="1" l="1"/>
  <c r="AS38" i="1"/>
  <c r="AS36" i="1"/>
  <c r="AS37" i="1"/>
  <c r="AS29" i="1"/>
  <c r="AS34" i="1"/>
  <c r="AS32" i="1"/>
  <c r="AS30" i="1"/>
  <c r="AS28" i="1"/>
  <c r="AS27" i="1"/>
  <c r="AS24" i="1"/>
  <c r="AS39" i="1"/>
  <c r="AS35" i="1"/>
  <c r="AS31" i="1"/>
  <c r="AS33" i="1"/>
  <c r="AS13" i="1"/>
  <c r="AS8" i="1"/>
  <c r="AS26" i="1"/>
  <c r="AS25" i="1"/>
  <c r="AS22" i="1"/>
  <c r="AS21" i="1"/>
  <c r="AS20" i="1"/>
  <c r="AS19" i="1"/>
  <c r="AS18" i="1"/>
  <c r="AS17" i="1"/>
  <c r="AS16" i="1"/>
  <c r="AS10" i="1"/>
  <c r="AS9" i="1"/>
  <c r="AT5" i="1"/>
  <c r="AS15" i="1"/>
  <c r="AS14" i="1"/>
  <c r="AS23" i="1"/>
  <c r="AS12" i="1"/>
  <c r="AS11" i="1"/>
  <c r="AT35" i="1" l="1"/>
  <c r="AT38" i="1"/>
  <c r="AT34" i="1"/>
  <c r="AT33" i="1"/>
  <c r="AT31" i="1"/>
  <c r="AT28" i="1"/>
  <c r="AT32" i="1"/>
  <c r="AT36" i="1"/>
  <c r="AT39" i="1"/>
  <c r="AT23" i="1"/>
  <c r="AT37" i="1"/>
  <c r="AT29" i="1"/>
  <c r="AT26" i="1"/>
  <c r="AT40" i="1"/>
  <c r="AT30" i="1"/>
  <c r="AT25" i="1"/>
  <c r="AT22" i="1"/>
  <c r="AT21" i="1"/>
  <c r="AT20" i="1"/>
  <c r="AT19" i="1"/>
  <c r="AT18" i="1"/>
  <c r="AT17" i="1"/>
  <c r="AT14" i="1"/>
  <c r="AT9" i="1"/>
  <c r="AT27" i="1"/>
  <c r="AT15" i="1"/>
  <c r="AT8" i="1"/>
  <c r="AT7" i="1"/>
  <c r="AT10" i="1"/>
  <c r="AT6" i="1"/>
  <c r="AT13" i="1"/>
  <c r="AT12" i="1"/>
  <c r="AT11" i="1"/>
  <c r="AU5" i="1"/>
  <c r="AT24" i="1"/>
  <c r="AT16" i="1"/>
  <c r="AU39" i="1" l="1"/>
  <c r="AU37" i="1"/>
  <c r="AU35" i="1"/>
  <c r="AU32" i="1"/>
  <c r="AU36" i="1"/>
  <c r="AU33" i="1"/>
  <c r="AU38" i="1"/>
  <c r="AU34" i="1"/>
  <c r="AU29" i="1"/>
  <c r="AU26" i="1"/>
  <c r="AU22" i="1"/>
  <c r="AU25" i="1"/>
  <c r="AU40" i="1"/>
  <c r="AU28" i="1"/>
  <c r="AU30" i="1"/>
  <c r="AU27" i="1"/>
  <c r="AU23" i="1"/>
  <c r="AU15" i="1"/>
  <c r="AU11" i="1"/>
  <c r="AU10" i="1"/>
  <c r="AU31" i="1"/>
  <c r="AU16" i="1"/>
  <c r="AU20" i="1"/>
  <c r="AU14" i="1"/>
  <c r="AU13" i="1"/>
  <c r="AU8" i="1"/>
  <c r="AU12" i="1"/>
  <c r="AV5" i="1"/>
  <c r="AU19" i="1"/>
  <c r="AU9" i="1"/>
  <c r="AU21" i="1"/>
  <c r="AU17" i="1"/>
  <c r="AU24" i="1"/>
  <c r="AU18" i="1"/>
  <c r="AV40" i="1" l="1"/>
  <c r="AV39" i="1"/>
  <c r="AV36" i="1"/>
  <c r="AV30" i="1"/>
  <c r="AV38" i="1"/>
  <c r="AV35" i="1"/>
  <c r="AV31" i="1"/>
  <c r="AV37" i="1"/>
  <c r="AV25" i="1"/>
  <c r="AV33" i="1"/>
  <c r="AV27" i="1"/>
  <c r="AV32" i="1"/>
  <c r="AV29" i="1"/>
  <c r="AV24" i="1"/>
  <c r="AV26" i="1"/>
  <c r="AV16" i="1"/>
  <c r="AV12" i="1"/>
  <c r="AW5" i="1"/>
  <c r="AV21" i="1"/>
  <c r="AV17" i="1"/>
  <c r="AV15" i="1"/>
  <c r="AV11" i="1"/>
  <c r="AV20" i="1"/>
  <c r="AV34" i="1"/>
  <c r="AV28" i="1"/>
  <c r="AV18" i="1"/>
  <c r="AV23" i="1"/>
  <c r="AV22" i="1"/>
  <c r="AV19" i="1"/>
  <c r="AV10" i="1"/>
  <c r="AV9" i="1"/>
  <c r="AV13" i="1"/>
  <c r="AV14" i="1"/>
  <c r="AV8" i="1"/>
  <c r="AW40" i="1" l="1"/>
  <c r="AW38" i="1"/>
  <c r="AW36" i="1"/>
  <c r="AW39" i="1"/>
  <c r="AW29" i="1"/>
  <c r="AW37" i="1"/>
  <c r="AW33" i="1"/>
  <c r="AW27" i="1"/>
  <c r="AW24" i="1"/>
  <c r="AW31" i="1"/>
  <c r="AW30" i="1"/>
  <c r="AW28" i="1"/>
  <c r="AW34" i="1"/>
  <c r="AW35" i="1"/>
  <c r="AW13" i="1"/>
  <c r="AW8" i="1"/>
  <c r="AW32" i="1"/>
  <c r="AW23" i="1"/>
  <c r="AW21" i="1"/>
  <c r="AW20" i="1"/>
  <c r="AW19" i="1"/>
  <c r="AW18" i="1"/>
  <c r="AW17" i="1"/>
  <c r="AW26" i="1"/>
  <c r="AW12" i="1"/>
  <c r="AW11" i="1"/>
  <c r="AX5" i="1"/>
  <c r="AW25" i="1"/>
  <c r="AW22" i="1"/>
  <c r="AW10" i="1"/>
  <c r="AW9" i="1"/>
  <c r="AW16" i="1"/>
  <c r="AW14" i="1"/>
  <c r="AW15" i="1"/>
  <c r="AX35" i="1" l="1"/>
  <c r="AX40" i="1"/>
  <c r="AX37" i="1"/>
  <c r="AX34" i="1"/>
  <c r="AX33" i="1"/>
  <c r="AX31" i="1"/>
  <c r="AX28" i="1"/>
  <c r="AX39" i="1"/>
  <c r="AX30" i="1"/>
  <c r="AX23" i="1"/>
  <c r="AX32" i="1"/>
  <c r="AX26" i="1"/>
  <c r="AX38" i="1"/>
  <c r="AX36" i="1"/>
  <c r="AX25" i="1"/>
  <c r="AX29" i="1"/>
  <c r="AX27" i="1"/>
  <c r="AX21" i="1"/>
  <c r="AX20" i="1"/>
  <c r="AX19" i="1"/>
  <c r="AX18" i="1"/>
  <c r="AX17" i="1"/>
  <c r="AX14" i="1"/>
  <c r="AX9" i="1"/>
  <c r="AX24" i="1"/>
  <c r="AX22" i="1"/>
  <c r="AX15" i="1"/>
  <c r="AX10" i="1"/>
  <c r="AX11" i="1"/>
  <c r="AY5" i="1"/>
  <c r="AX16" i="1"/>
  <c r="AX13" i="1"/>
  <c r="AX8" i="1"/>
  <c r="AX12" i="1"/>
  <c r="AY39" i="1" l="1"/>
  <c r="AY37" i="1"/>
  <c r="AY38" i="1"/>
  <c r="AY32" i="1"/>
  <c r="AY34" i="1"/>
  <c r="AY40" i="1"/>
  <c r="AY31" i="1"/>
  <c r="AY28" i="1"/>
  <c r="AY26" i="1"/>
  <c r="AY22" i="1"/>
  <c r="AY35" i="1"/>
  <c r="AY29" i="1"/>
  <c r="AY25" i="1"/>
  <c r="AY36" i="1"/>
  <c r="AY33" i="1"/>
  <c r="AY30" i="1"/>
  <c r="AY24" i="1"/>
  <c r="AY23" i="1"/>
  <c r="AY15" i="1"/>
  <c r="AY11" i="1"/>
  <c r="AY10" i="1"/>
  <c r="AY16" i="1"/>
  <c r="AY18" i="1"/>
  <c r="AY9" i="1"/>
  <c r="AY8" i="1"/>
  <c r="AY17" i="1"/>
  <c r="AY19" i="1"/>
  <c r="AY14" i="1"/>
  <c r="AY13" i="1"/>
  <c r="AY21" i="1"/>
  <c r="AY20" i="1"/>
  <c r="AY12" i="1"/>
  <c r="AZ5" i="1"/>
  <c r="AY27" i="1"/>
  <c r="AZ35" i="1" l="1"/>
  <c r="AZ30" i="1"/>
  <c r="AZ40" i="1"/>
  <c r="AZ39" i="1"/>
  <c r="AZ33" i="1"/>
  <c r="AZ32" i="1"/>
  <c r="AZ36" i="1"/>
  <c r="AZ37" i="1"/>
  <c r="AZ29" i="1"/>
  <c r="AZ25" i="1"/>
  <c r="AZ38" i="1"/>
  <c r="AZ34" i="1"/>
  <c r="AZ27" i="1"/>
  <c r="AZ31" i="1"/>
  <c r="AZ28" i="1"/>
  <c r="AZ26" i="1"/>
  <c r="AZ23" i="1"/>
  <c r="AZ22" i="1"/>
  <c r="AZ16" i="1"/>
  <c r="AZ12" i="1"/>
  <c r="BA5" i="1"/>
  <c r="AZ19" i="1"/>
  <c r="AZ14" i="1"/>
  <c r="AZ13" i="1"/>
  <c r="AZ8" i="1"/>
  <c r="AZ18" i="1"/>
  <c r="AZ10" i="1"/>
  <c r="AZ24" i="1"/>
  <c r="AZ20" i="1"/>
  <c r="AZ21" i="1"/>
  <c r="AZ17" i="1"/>
  <c r="AZ15" i="1"/>
  <c r="AZ11" i="1"/>
  <c r="AZ9" i="1"/>
  <c r="BA40" i="1" l="1"/>
  <c r="BA38" i="1"/>
  <c r="BA36" i="1"/>
  <c r="BA39" i="1"/>
  <c r="BA29" i="1"/>
  <c r="BA31" i="1"/>
  <c r="BA35" i="1"/>
  <c r="BA34" i="1"/>
  <c r="BA32" i="1"/>
  <c r="BA27" i="1"/>
  <c r="BA24" i="1"/>
  <c r="BA30" i="1"/>
  <c r="BA33" i="1"/>
  <c r="BA13" i="1"/>
  <c r="BA8" i="1"/>
  <c r="BA7" i="1"/>
  <c r="BA6" i="1"/>
  <c r="BA37" i="1"/>
  <c r="BA21" i="1"/>
  <c r="BA20" i="1"/>
  <c r="BA19" i="1"/>
  <c r="BA18" i="1"/>
  <c r="BA17" i="1"/>
  <c r="BA14" i="1"/>
  <c r="BA28" i="1"/>
  <c r="BA25" i="1"/>
  <c r="BA22" i="1"/>
  <c r="BA16" i="1"/>
  <c r="BA12" i="1"/>
  <c r="BB5" i="1"/>
  <c r="BA23" i="1"/>
  <c r="BA15" i="1"/>
  <c r="BA11" i="1"/>
  <c r="BA10" i="1"/>
  <c r="BA9" i="1"/>
  <c r="BA26" i="1"/>
  <c r="BB35" i="1" l="1"/>
  <c r="BB39" i="1"/>
  <c r="BB40" i="1"/>
  <c r="BB36" i="1"/>
  <c r="BB34" i="1"/>
  <c r="BB33" i="1"/>
  <c r="BB31" i="1"/>
  <c r="BB28" i="1"/>
  <c r="BB38" i="1"/>
  <c r="BB37" i="1"/>
  <c r="BB23" i="1"/>
  <c r="BB30" i="1"/>
  <c r="BB26" i="1"/>
  <c r="BB32" i="1"/>
  <c r="BB29" i="1"/>
  <c r="BB24" i="1"/>
  <c r="BB21" i="1"/>
  <c r="BB20" i="1"/>
  <c r="BB19" i="1"/>
  <c r="BB18" i="1"/>
  <c r="BB17" i="1"/>
  <c r="BB14" i="1"/>
  <c r="BB9" i="1"/>
  <c r="BB25" i="1"/>
  <c r="BB15" i="1"/>
  <c r="BB12" i="1"/>
  <c r="BB11" i="1"/>
  <c r="BC5" i="1"/>
  <c r="BB10" i="1"/>
  <c r="BB27" i="1"/>
  <c r="BB22" i="1"/>
  <c r="BB13" i="1"/>
  <c r="BB16" i="1"/>
  <c r="BB8" i="1"/>
  <c r="BC39" i="1" l="1"/>
  <c r="BC37" i="1"/>
  <c r="BC40" i="1"/>
  <c r="BC32" i="1"/>
  <c r="BC38" i="1"/>
  <c r="BC36" i="1"/>
  <c r="BC35" i="1"/>
  <c r="BC30" i="1"/>
  <c r="BC26" i="1"/>
  <c r="BC22" i="1"/>
  <c r="BC33" i="1"/>
  <c r="BC28" i="1"/>
  <c r="BC25" i="1"/>
  <c r="BC27" i="1"/>
  <c r="BC31" i="1"/>
  <c r="BC15" i="1"/>
  <c r="BC11" i="1"/>
  <c r="BC10" i="1"/>
  <c r="BC34" i="1"/>
  <c r="BC16" i="1"/>
  <c r="BC24" i="1"/>
  <c r="BC23" i="1"/>
  <c r="BC20" i="1"/>
  <c r="BC9" i="1"/>
  <c r="BC19" i="1"/>
  <c r="BD5" i="1"/>
  <c r="BC21" i="1"/>
  <c r="BC17" i="1"/>
  <c r="BC18" i="1"/>
  <c r="BC13" i="1"/>
  <c r="BC8" i="1"/>
  <c r="BC29" i="1"/>
  <c r="BC14" i="1"/>
  <c r="BC12" i="1"/>
  <c r="BD38" i="1" l="1"/>
  <c r="BD37" i="1"/>
  <c r="BD30" i="1"/>
  <c r="BD34" i="1"/>
  <c r="BD33" i="1"/>
  <c r="BD28" i="1"/>
  <c r="BD25" i="1"/>
  <c r="BD40" i="1"/>
  <c r="BD36" i="1"/>
  <c r="BD31" i="1"/>
  <c r="BD29" i="1"/>
  <c r="BD27" i="1"/>
  <c r="BD39" i="1"/>
  <c r="BD35" i="1"/>
  <c r="BD32" i="1"/>
  <c r="BD16" i="1"/>
  <c r="BD12" i="1"/>
  <c r="BE5" i="1"/>
  <c r="BD26" i="1"/>
  <c r="BD24" i="1"/>
  <c r="BD23" i="1"/>
  <c r="BD22" i="1"/>
  <c r="BD21" i="1"/>
  <c r="BD17" i="1"/>
  <c r="BD15" i="1"/>
  <c r="BD10" i="1"/>
  <c r="BD9" i="1"/>
  <c r="BD8" i="1"/>
  <c r="BD20" i="1"/>
  <c r="BD18" i="1"/>
  <c r="BD13" i="1"/>
  <c r="BD19" i="1"/>
  <c r="BD14" i="1"/>
  <c r="BD11" i="1"/>
  <c r="BE40" i="1" l="1"/>
  <c r="BE38" i="1"/>
  <c r="BE36" i="1"/>
  <c r="BE35" i="1"/>
  <c r="BE29" i="1"/>
  <c r="BE37" i="1"/>
  <c r="BE33" i="1"/>
  <c r="BE32" i="1"/>
  <c r="BE31" i="1"/>
  <c r="BE27" i="1"/>
  <c r="BE24" i="1"/>
  <c r="BE39" i="1"/>
  <c r="BE34" i="1"/>
  <c r="BE28" i="1"/>
  <c r="BE23" i="1"/>
  <c r="BE26" i="1"/>
  <c r="BE25" i="1"/>
  <c r="BE22" i="1"/>
  <c r="BE13" i="1"/>
  <c r="BE8" i="1"/>
  <c r="BE21" i="1"/>
  <c r="BE20" i="1"/>
  <c r="BE19" i="1"/>
  <c r="BE18" i="1"/>
  <c r="BE17" i="1"/>
  <c r="BE14" i="1"/>
  <c r="BE10" i="1"/>
  <c r="BE9" i="1"/>
  <c r="BE30" i="1"/>
  <c r="BE16" i="1"/>
  <c r="BE12" i="1"/>
  <c r="BE11" i="1"/>
  <c r="BF5" i="1"/>
  <c r="BE15" i="1"/>
  <c r="BF35" i="1" l="1"/>
  <c r="BF39" i="1"/>
  <c r="BF34" i="1"/>
  <c r="BF33" i="1"/>
  <c r="BF31" i="1"/>
  <c r="BF28" i="1"/>
  <c r="BF40" i="1"/>
  <c r="BF38" i="1"/>
  <c r="BF36" i="1"/>
  <c r="BF29" i="1"/>
  <c r="BF23" i="1"/>
  <c r="BF32" i="1"/>
  <c r="BF26" i="1"/>
  <c r="BF37" i="1"/>
  <c r="BF30" i="1"/>
  <c r="BF25" i="1"/>
  <c r="BF24" i="1"/>
  <c r="BF21" i="1"/>
  <c r="BF20" i="1"/>
  <c r="BF19" i="1"/>
  <c r="BF18" i="1"/>
  <c r="BF17" i="1"/>
  <c r="BF14" i="1"/>
  <c r="BF9" i="1"/>
  <c r="BF27" i="1"/>
  <c r="BF15" i="1"/>
  <c r="BF13" i="1"/>
  <c r="BF8" i="1"/>
  <c r="BF11" i="1"/>
  <c r="BG5" i="1"/>
  <c r="BF16" i="1"/>
  <c r="BF12" i="1"/>
  <c r="BF22" i="1"/>
  <c r="BF10" i="1"/>
  <c r="BG39" i="1" l="1"/>
  <c r="BG37" i="1"/>
  <c r="BG40" i="1"/>
  <c r="BG36" i="1"/>
  <c r="BG32" i="1"/>
  <c r="BG31" i="1"/>
  <c r="BG26" i="1"/>
  <c r="BG22" i="1"/>
  <c r="BG34" i="1"/>
  <c r="BG30" i="1"/>
  <c r="BG25" i="1"/>
  <c r="BG38" i="1"/>
  <c r="BG33" i="1"/>
  <c r="BG29" i="1"/>
  <c r="BG24" i="1"/>
  <c r="BG35" i="1"/>
  <c r="BG27" i="1"/>
  <c r="BG23" i="1"/>
  <c r="BG15" i="1"/>
  <c r="BG11" i="1"/>
  <c r="BG10" i="1"/>
  <c r="BG28" i="1"/>
  <c r="BG16" i="1"/>
  <c r="BG18" i="1"/>
  <c r="BG12" i="1"/>
  <c r="BH5" i="1"/>
  <c r="BG21" i="1"/>
  <c r="BG17" i="1"/>
  <c r="BG8" i="1"/>
  <c r="BG19" i="1"/>
  <c r="BG14" i="1"/>
  <c r="BG20" i="1"/>
  <c r="BG9" i="1"/>
  <c r="BG13" i="1"/>
  <c r="BH40" i="1" l="1"/>
  <c r="BH39" i="1"/>
  <c r="BH30" i="1"/>
  <c r="BH38" i="1"/>
  <c r="BH36" i="1"/>
  <c r="BH34" i="1"/>
  <c r="BH32" i="1"/>
  <c r="BH25" i="1"/>
  <c r="BH37" i="1"/>
  <c r="BH35" i="1"/>
  <c r="BH28" i="1"/>
  <c r="BH27" i="1"/>
  <c r="BH31" i="1"/>
  <c r="BH26" i="1"/>
  <c r="BH22" i="1"/>
  <c r="BH16" i="1"/>
  <c r="BH12" i="1"/>
  <c r="BI5" i="1"/>
  <c r="BH19" i="1"/>
  <c r="BH14" i="1"/>
  <c r="BH11" i="1"/>
  <c r="BH7" i="1"/>
  <c r="BH18" i="1"/>
  <c r="BH33" i="1"/>
  <c r="BH20" i="1"/>
  <c r="BH10" i="1"/>
  <c r="BH9" i="1"/>
  <c r="BH29" i="1"/>
  <c r="BH21" i="1"/>
  <c r="BH17" i="1"/>
  <c r="BH15" i="1"/>
  <c r="BH13" i="1"/>
  <c r="BH8" i="1"/>
  <c r="BH6" i="1"/>
  <c r="BH24" i="1"/>
  <c r="BH23" i="1"/>
  <c r="BI40" i="1" l="1"/>
  <c r="BI38" i="1"/>
  <c r="BI36" i="1"/>
  <c r="BI37" i="1"/>
  <c r="BI29" i="1"/>
  <c r="BI35" i="1"/>
  <c r="BI34" i="1"/>
  <c r="BI39" i="1"/>
  <c r="BI30" i="1"/>
  <c r="BI28" i="1"/>
  <c r="BI27" i="1"/>
  <c r="BI24" i="1"/>
  <c r="BI33" i="1"/>
  <c r="BI32" i="1"/>
  <c r="BI31" i="1"/>
  <c r="BI13" i="1"/>
  <c r="BI8" i="1"/>
  <c r="BI21" i="1"/>
  <c r="BI20" i="1"/>
  <c r="BI19" i="1"/>
  <c r="BI18" i="1"/>
  <c r="BI17" i="1"/>
  <c r="BI14" i="1"/>
  <c r="BI16" i="1"/>
  <c r="BI10" i="1"/>
  <c r="BI9" i="1"/>
  <c r="BJ5" i="1"/>
  <c r="BI22" i="1"/>
  <c r="BI15" i="1"/>
  <c r="BI26" i="1"/>
  <c r="BI23" i="1"/>
  <c r="BI25" i="1"/>
  <c r="BI12" i="1"/>
  <c r="BI11" i="1"/>
  <c r="BJ35" i="1" l="1"/>
  <c r="BJ38" i="1"/>
  <c r="BJ34" i="1"/>
  <c r="BJ33" i="1"/>
  <c r="BJ31" i="1"/>
  <c r="BJ28" i="1"/>
  <c r="BJ39" i="1"/>
  <c r="BJ36" i="1"/>
  <c r="BJ32" i="1"/>
  <c r="BJ40" i="1"/>
  <c r="BJ37" i="1"/>
  <c r="BJ23" i="1"/>
  <c r="BJ29" i="1"/>
  <c r="BJ26" i="1"/>
  <c r="BJ21" i="1"/>
  <c r="BJ20" i="1"/>
  <c r="BJ19" i="1"/>
  <c r="BJ18" i="1"/>
  <c r="BJ17" i="1"/>
  <c r="BJ14" i="1"/>
  <c r="BJ9" i="1"/>
  <c r="BJ30" i="1"/>
  <c r="BJ22" i="1"/>
  <c r="BJ15" i="1"/>
  <c r="BJ8" i="1"/>
  <c r="BJ10" i="1"/>
  <c r="BJ27" i="1"/>
  <c r="BJ13" i="1"/>
  <c r="BJ25" i="1"/>
  <c r="BJ24" i="1"/>
  <c r="BJ12" i="1"/>
  <c r="BJ11" i="1"/>
  <c r="BK5" i="1"/>
  <c r="BJ16" i="1"/>
  <c r="BK39" i="1" l="1"/>
  <c r="BK37" i="1"/>
  <c r="BK35" i="1"/>
  <c r="BK32" i="1"/>
  <c r="BK40" i="1"/>
  <c r="BK38" i="1"/>
  <c r="BK33" i="1"/>
  <c r="BK29" i="1"/>
  <c r="BK26" i="1"/>
  <c r="BK22" i="1"/>
  <c r="BK31" i="1"/>
  <c r="BK25" i="1"/>
  <c r="BK30" i="1"/>
  <c r="BK36" i="1"/>
  <c r="BK28" i="1"/>
  <c r="BK27" i="1"/>
  <c r="BK23" i="1"/>
  <c r="BK34" i="1"/>
  <c r="BK15" i="1"/>
  <c r="BK11" i="1"/>
  <c r="BK10" i="1"/>
  <c r="BK24" i="1"/>
  <c r="BK16" i="1"/>
  <c r="BK20" i="1"/>
  <c r="BK13" i="1"/>
  <c r="BK8" i="1"/>
  <c r="BK12" i="1"/>
  <c r="BL5" i="1"/>
  <c r="BK19" i="1"/>
  <c r="BK9" i="1"/>
  <c r="BK21" i="1"/>
  <c r="BK17" i="1"/>
  <c r="BK18" i="1"/>
  <c r="BK14" i="1"/>
  <c r="BL40" i="1" l="1"/>
  <c r="BL39" i="1"/>
  <c r="BL36" i="1"/>
  <c r="BL30" i="1"/>
  <c r="BL37" i="1"/>
  <c r="BL31" i="1"/>
  <c r="BL35" i="1"/>
  <c r="BL33" i="1"/>
  <c r="BL25" i="1"/>
  <c r="BL27" i="1"/>
  <c r="BL38" i="1"/>
  <c r="BL29" i="1"/>
  <c r="BL34" i="1"/>
  <c r="BL24" i="1"/>
  <c r="BL32" i="1"/>
  <c r="BL28" i="1"/>
  <c r="BL22" i="1"/>
  <c r="BL16" i="1"/>
  <c r="BL12" i="1"/>
  <c r="BM5" i="1"/>
  <c r="BL23" i="1"/>
  <c r="BL21" i="1"/>
  <c r="BL17" i="1"/>
  <c r="BL15" i="1"/>
  <c r="BL20" i="1"/>
  <c r="BL26" i="1"/>
  <c r="BL18" i="1"/>
  <c r="BL11" i="1"/>
  <c r="BL19" i="1"/>
  <c r="BL14" i="1"/>
  <c r="BL10" i="1"/>
  <c r="BL9" i="1"/>
  <c r="BL13" i="1"/>
  <c r="BL8" i="1"/>
  <c r="BM40" i="1" l="1"/>
  <c r="BM38" i="1"/>
  <c r="BM36" i="1"/>
  <c r="BM39" i="1"/>
  <c r="BM29" i="1"/>
  <c r="BM37" i="1"/>
  <c r="BM27" i="1"/>
  <c r="BM24" i="1"/>
  <c r="BM34" i="1"/>
  <c r="BM32" i="1"/>
  <c r="BM30" i="1"/>
  <c r="BM28" i="1"/>
  <c r="BM33" i="1"/>
  <c r="BM35" i="1"/>
  <c r="BM22" i="1"/>
  <c r="BM23" i="1"/>
  <c r="BM13" i="1"/>
  <c r="BM8" i="1"/>
  <c r="BM26" i="1"/>
  <c r="BM25" i="1"/>
  <c r="BM21" i="1"/>
  <c r="BM20" i="1"/>
  <c r="BM19" i="1"/>
  <c r="BM18" i="1"/>
  <c r="BM17" i="1"/>
  <c r="BM14" i="1"/>
  <c r="BM12" i="1"/>
  <c r="BM11" i="1"/>
  <c r="BN5" i="1"/>
  <c r="BM10" i="1"/>
  <c r="BM9" i="1"/>
  <c r="BM16" i="1"/>
  <c r="BM15" i="1"/>
  <c r="BN35" i="1" l="1"/>
  <c r="BN40" i="1"/>
  <c r="BN37" i="1"/>
  <c r="BN34" i="1"/>
  <c r="BN33" i="1"/>
  <c r="BN28" i="1"/>
  <c r="BN32" i="1"/>
  <c r="BN30" i="1"/>
  <c r="BN23" i="1"/>
  <c r="BN39" i="1"/>
  <c r="BN38" i="1"/>
  <c r="BN26" i="1"/>
  <c r="BN36" i="1"/>
  <c r="BN25" i="1"/>
  <c r="BN24" i="1"/>
  <c r="BN21" i="1"/>
  <c r="BN20" i="1"/>
  <c r="BN19" i="1"/>
  <c r="BN18" i="1"/>
  <c r="BN17" i="1"/>
  <c r="BN14" i="1"/>
  <c r="BN9" i="1"/>
  <c r="BN29" i="1"/>
  <c r="BN15" i="1"/>
  <c r="BN27" i="1"/>
  <c r="BN22" i="1"/>
  <c r="BN10" i="1"/>
  <c r="BN16" i="1"/>
  <c r="BN13" i="1"/>
  <c r="BN8" i="1"/>
  <c r="BN12" i="1"/>
  <c r="BN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5" authorId="0" shapeId="0" xr:uid="{00000000-0006-0000-0000-000001000000}">
      <text>
        <r>
          <rPr>
            <sz val="10"/>
            <color rgb="FF000000"/>
            <rFont val="Arial"/>
          </rPr>
          <t>Today's Date:
Use the formula =TODAY() to make the red line in the gantt chart display the current day, or enter the date manually.</t>
        </r>
      </text>
    </comment>
    <comment ref="A8" authorId="0" shapeId="0" xr:uid="{00000000-0006-0000-0000-000002000000}">
      <text>
        <r>
          <rPr>
            <sz val="10"/>
            <color rgb="FF000000"/>
            <rFont val="Arial"/>
          </rPr>
          <t>Work Breakdown Structure:
Level 1: 1, 2, 3, ...
Level 2: 1.1, 1.2, 1.3,
Level 3: 1.1.1, 1.1.2,
The WBS uses a formula to control the numbering, but the formulas are different for different levels.</t>
        </r>
      </text>
    </comment>
    <comment ref="B8" authorId="0" shapeId="0" xr:uid="{00000000-0006-0000-0000-000003000000}">
      <text>
        <r>
          <rPr>
            <sz val="10"/>
            <color rgb="FF000000"/>
            <rFont val="Arial"/>
          </rPr>
          <t>Task:
Enter the name of each task and sub-task. Use spaces to indent sub-tasks.</t>
        </r>
      </text>
    </comment>
    <comment ref="C8" authorId="0" shapeId="0" xr:uid="{00000000-0006-0000-0000-000004000000}">
      <text>
        <r>
          <rPr>
            <sz val="10"/>
            <color rgb="FF000000"/>
            <rFont val="Arial"/>
          </rPr>
          <t>Task Lead
Enter the name of the Task Lead in this column.</t>
        </r>
      </text>
    </comment>
    <comment ref="D8" authorId="0" shapeId="0" xr:uid="{00000000-0006-0000-0000-000005000000}">
      <text>
        <r>
          <rPr>
            <sz val="10"/>
            <color rgb="FF000000"/>
            <rFont val="Arial"/>
          </rPr>
          <t>Task Start Date:
You can manually enter the Start Date for each task or use a formula to create a dependency on a Predecessor. For example, you could enter =enddate+1 to set the Start date to the next calendar day, or =WORKDAY(enddate,1) to set the Start date to the next work day (excluding weekends), where enddate is the cell reference for the End date of the Predecessor task.</t>
        </r>
      </text>
    </comment>
    <comment ref="E8" authorId="0" shapeId="0" xr:uid="{00000000-0006-0000-0000-000006000000}">
      <text>
        <r>
          <rPr>
            <sz val="10"/>
            <color rgb="FF000000"/>
            <rFont val="Arial"/>
          </rPr>
          <t>End Date:
Calculated based on the Start Date and the duration of the task.</t>
        </r>
      </text>
    </comment>
    <comment ref="F8" authorId="0" shapeId="0" xr:uid="{00000000-0006-0000-0000-000007000000}">
      <text>
        <r>
          <rPr>
            <sz val="10"/>
            <color rgb="FF000000"/>
            <rFont val="Arial"/>
          </rPr>
          <t>Duration:
The duration is the number of calendar days for the given task.</t>
        </r>
      </text>
    </comment>
    <comment ref="G8" authorId="0" shapeId="0" xr:uid="{00000000-0006-0000-0000-000008000000}">
      <text>
        <r>
          <rPr>
            <sz val="10"/>
            <color rgb="FF000000"/>
            <rFont val="Arial"/>
          </rPr>
          <t>Percent Complete:
Update the status of this task by entering the percent complete (between 0% and 100%).</t>
        </r>
      </text>
    </comment>
    <comment ref="H8" authorId="0" shapeId="0" xr:uid="{00000000-0006-0000-0000-000009000000}">
      <text>
        <r>
          <rPr>
            <sz val="10"/>
            <color rgb="FF000000"/>
            <rFont val="Arial"/>
          </rPr>
          <t>Work Days:
Work Days exclude Saturday and Sunday. The Pro version allows you to use this column as an input.</t>
        </r>
      </text>
    </comment>
    <comment ref="I8" authorId="0" shapeId="0" xr:uid="{00000000-0006-0000-0000-00000A000000}">
      <text>
        <r>
          <rPr>
            <sz val="10"/>
            <color rgb="FF000000"/>
            <rFont val="Arial"/>
          </rPr>
          <t>Calendar Days Complete:
This column is calculated by multiplying the Duration by the %Complete and rounding down to the nearest integer.
Note: This column is required, but may be hidden prior to printing.</t>
        </r>
      </text>
    </comment>
    <comment ref="J8" authorId="0" shapeId="0" xr:uid="{00000000-0006-0000-0000-00000B000000}">
      <text>
        <r>
          <rPr>
            <sz val="10"/>
            <color rgb="FF000000"/>
            <rFont val="Arial"/>
          </rPr>
          <t>Calendar Days Remaining:
This column is calculated by subtracting the Days Complete from the Duration.
Note: This column is required, but may be hidden prior to printing.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00000000-0006-0000-0200-000001000000}">
      <text>
        <r>
          <rPr>
            <sz val="10"/>
            <color rgb="FF000000"/>
            <rFont val="Arial"/>
          </rPr>
          <t>See the Terms Of Use worksheet and the license agreement on Vertex42.com for information about terms of use, copyright, warranties, and disclaimers. Removing copyright notices is illegal.</t>
        </r>
      </text>
    </comment>
    <comment ref="C14" authorId="0" shapeId="0" xr:uid="{00000000-0006-0000-0200-000002000000}">
      <text>
        <r>
          <rPr>
            <sz val="10"/>
            <color rgb="FF000000"/>
            <rFont val="Arial"/>
          </rPr>
          <t>This is an example comment.</t>
        </r>
      </text>
    </comment>
  </commentList>
</comments>
</file>

<file path=xl/sharedStrings.xml><?xml version="1.0" encoding="utf-8"?>
<sst xmlns="http://schemas.openxmlformats.org/spreadsheetml/2006/main" count="197" uniqueCount="157">
  <si>
    <t>Possible Materials</t>
  </si>
  <si>
    <t>Quantity</t>
  </si>
  <si>
    <t>Price</t>
  </si>
  <si>
    <t>Producer</t>
  </si>
  <si>
    <t>Notes</t>
  </si>
  <si>
    <t>Acrylic</t>
  </si>
  <si>
    <t>Solid Light Diffuser Panels (Smooth)</t>
  </si>
  <si>
    <t>2x (60.96 x 121.92 x 0.20)cm</t>
  </si>
  <si>
    <t>[ Table ]</t>
  </si>
  <si>
    <t>https://www.mcmaster.com/=1ggxb8s</t>
  </si>
  <si>
    <t>Light Diffusing Acrylic Sheets (KSH)</t>
  </si>
  <si>
    <t xml:space="preserve">1x (60.33 x 121.29 x 0.10)cm </t>
  </si>
  <si>
    <t>Can be cut for additonal $20</t>
  </si>
  <si>
    <t>Solid Light Diffuser Panels (Cracked Ice)</t>
  </si>
  <si>
    <t>https://www.mcmaster.com/=1ggxdv0</t>
  </si>
  <si>
    <t>Light Diffusing Acrylic Sheets (OPTIX)</t>
  </si>
  <si>
    <t>1x (129.54 x 254 x 0.20)cm</t>
  </si>
  <si>
    <t>Border</t>
  </si>
  <si>
    <t>Black PVC</t>
  </si>
  <si>
    <t xml:space="preserve">1x (121.92 x 45.72 x 0.6cm) </t>
  </si>
  <si>
    <t>Need to calculate correct quantity</t>
  </si>
  <si>
    <t>Black PVC 2</t>
  </si>
  <si>
    <t>1x (121.92 x 60.96 x 0.3175)cm</t>
  </si>
  <si>
    <t>https://www.mcmaster.com/acrylic/pvc</t>
  </si>
  <si>
    <t>Project Leads:</t>
  </si>
  <si>
    <t>Spacing</t>
  </si>
  <si>
    <t>Acrylic Leftovers?</t>
  </si>
  <si>
    <t>Whatever we have</t>
  </si>
  <si>
    <t>Border Leftovers?</t>
  </si>
  <si>
    <t>Electronics</t>
  </si>
  <si>
    <t>Breadboards</t>
  </si>
  <si>
    <t>Maybe later</t>
  </si>
  <si>
    <t>Project Start Date:</t>
  </si>
  <si>
    <t>Today's Date:</t>
  </si>
  <si>
    <t>Shift Registers</t>
  </si>
  <si>
    <t>1x 8-Bit  SN74HC595</t>
  </si>
  <si>
    <t>https://www.sparkfun.com/products/13699</t>
  </si>
  <si>
    <t>Reed Switches</t>
  </si>
  <si>
    <t>162x 876-GR560202501</t>
  </si>
  <si>
    <t>Introduction</t>
  </si>
  <si>
    <t>Display Week:</t>
  </si>
  <si>
    <t>This Gantt Chart spreadsheet makes creating a project schedule very easy. You only need to know some basic spreadsheet operations to make this gantt chart work for you, such as how to insert, delete, copy and paste entire rows.</t>
  </si>
  <si>
    <t>Be sure to read the Getting Started Tips below.</t>
  </si>
  <si>
    <t>The Share settings for this spreadsheet must always be set to "Private"</t>
  </si>
  <si>
    <t>See the TermsOfUse worksheet for more information about how you may or may not share this template.</t>
  </si>
  <si>
    <t>Getting Started Tips</t>
  </si>
  <si>
    <t xml:space="preserve"> - </t>
  </si>
  <si>
    <t>Input cells for defining the task dates and durations have a light green background.</t>
  </si>
  <si>
    <t>Input Cell</t>
  </si>
  <si>
    <t> </t>
  </si>
  <si>
    <t>[ Bracketed Text ] is also meant to be edited, like the project title and task descriptions.</t>
  </si>
  <si>
    <t>Some of the labels include cell notes to provide extra help information.</t>
  </si>
  <si>
    <t>Label</t>
  </si>
  <si>
    <t>Gantt Chart Template Pro for Google Sheets</t>
  </si>
  <si>
    <t>Gantt Chart Template Pro, by Vertex42.com, is a spreadsheet template designed originally for Microsoft Excel that offers more features than the free version. When you purchase it, you will also get a link to download the Pro version for Google Sheets!!</t>
  </si>
  <si>
    <t>The Project Start Date determines the first week shown in the gantt chart.</t>
  </si>
  <si>
    <t>WBS</t>
  </si>
  <si>
    <t>To adjust the range of dates shown in the gantt chart, change the Display Week.</t>
  </si>
  <si>
    <t>The red line in the gantt chart represents the date in the Today's Date cell. You can enter Today's Date manually or use the formula =TODAY()</t>
  </si>
  <si>
    <t>Task</t>
  </si>
  <si>
    <t>To insert a new task, insert a new row, then copy/paste an existing row from the selection of Template Rows at the bottom of the worksheet.</t>
  </si>
  <si>
    <t>Lead</t>
  </si>
  <si>
    <t>Edit the Holidays worksheet to choose which dates you want to exclude from Work Days.</t>
  </si>
  <si>
    <t xml:space="preserve"> - Visit the web page above to view screenshots and watch demo videos</t>
  </si>
  <si>
    <t>Features in the Pro version for Google Sheets</t>
  </si>
  <si>
    <t>Start</t>
  </si>
  <si>
    <t>Define task durations by specifying the number of Work Days</t>
  </si>
  <si>
    <t xml:space="preserve"> - In this free version, the inputs to define a task are the Start Date and the Calendar Day duration. In the Pro version, the default option is to enter the Start Date and the number of Work Days.</t>
  </si>
  <si>
    <t>Choose whether to define task durations using Calendar Days or Work Days or End Dates</t>
  </si>
  <si>
    <t xml:space="preserve"> - The Pro version includes a larger set of template rows that provide more options for defining the Start date, End date, duration, and dependency of tasks.</t>
  </si>
  <si>
    <t>Exclude holidays from work days</t>
  </si>
  <si>
    <t xml:space="preserve"> - List holidays and other non-working days in a separate sheet. When defining task durations using Work Days, these dates will be excluded.</t>
  </si>
  <si>
    <t>Define what you mean by "Weekend" when using Work Days</t>
  </si>
  <si>
    <t xml:space="preserve"> - The Pro version allows you to define exactly which day(s) of the week you want to use as your weekend. The default is Saturday and Sunday.</t>
  </si>
  <si>
    <t>End</t>
  </si>
  <si>
    <t>Color-Code bars in the Gantt chart</t>
  </si>
  <si>
    <t xml:space="preserve"> - The Pro version includes a column for entering a color code like "k", "r", or "y" to change the color of the bars in the Gantt chart. The Help worksheet explains some advanced formulas that you could use in the Color column to automatically color a bar based on the name in the Lead column.</t>
  </si>
  <si>
    <t>Cell Color Key</t>
  </si>
  <si>
    <t>Define tasks dependences by specifying the predecessor WBS</t>
  </si>
  <si>
    <t xml:space="preserve"> - The template rows include an option for entering a Predecessor WBS. The Start date will be calculated as the day following the End date of the predecessor.</t>
  </si>
  <si>
    <t>Cal
Days</t>
  </si>
  <si>
    <t>%
Done</t>
  </si>
  <si>
    <t>Work
Days</t>
  </si>
  <si>
    <t>Days
Done</t>
  </si>
  <si>
    <t>Days
Left</t>
  </si>
  <si>
    <t xml:space="preserve"> :: Indicates which set of inputs to use</t>
  </si>
  <si>
    <t>Completed Task</t>
  </si>
  <si>
    <t xml:space="preserve"> :: In the Gantt chart, indicates the completed portion of the task</t>
  </si>
  <si>
    <t>Incomplete Task</t>
  </si>
  <si>
    <t xml:space="preserve"> :: In the Gantt chart, indicates the incomplete portion of the task</t>
  </si>
  <si>
    <t>Using the Template Rows and Choosing a WBS Level</t>
  </si>
  <si>
    <t>Inserting New Tasks</t>
  </si>
  <si>
    <t>Terms of Use</t>
  </si>
  <si>
    <t>1. Insert a new blank row where you want the new task to be</t>
  </si>
  <si>
    <t>2. Copy the entire row you want to use from the set of template rows</t>
  </si>
  <si>
    <t>3. Paste the row you copied on top of the blank row you just inserted</t>
  </si>
  <si>
    <t>© 2012-2018 Vertex42 LLC. All rights reserved.</t>
  </si>
  <si>
    <t>4. Copy and paste the WBS cell separately, based on the level (1,  2.1,  3.2.1,  4.3.2.1)</t>
  </si>
  <si>
    <t>This template is a copyrighted work under the Unites States and other copyright laws and is the property of Vertex42 LLC. The items listed below are additional points to help clarify how you may use this template.</t>
  </si>
  <si>
    <t>You may make archival copies and customize this template only for your personal use or use within your company or organization and not for resale or public sharing.</t>
  </si>
  <si>
    <t>You may not remove or alter any logo, trademark, copyright, disclaimer, brand, terms of use, attribution, or other proprietary notices or marks within this template.</t>
  </si>
  <si>
    <t>This template and any customized or modified version of this template may NOT be sold, distributed, published to an online gallery, hosted on a website, or placed on a public server.</t>
  </si>
  <si>
    <t xml:space="preserve"> - When inserting new rows, you must copy and paste an entire row, because the cells of the Gantt chart area are formulas.</t>
  </si>
  <si>
    <t>The Share Settings for this spreadsheet must always be set to "Private"</t>
  </si>
  <si>
    <t>Limited Private Sharing and Other Allowed Uses</t>
  </si>
  <si>
    <t>See the complete license agreement to learn more about how you may or may not use this template.</t>
  </si>
  <si>
    <t>View the Complete License Agreement</t>
  </si>
  <si>
    <t>Changing the WBS Level in the WBS Column</t>
  </si>
  <si>
    <t>[Name]</t>
  </si>
  <si>
    <t xml:space="preserve"> - The WBS numbering uses a different formula for each level, but the formula does not reference any other cell in the row. So, you can copy and paste just the WBS cell that you want to use.</t>
  </si>
  <si>
    <t xml:space="preserve"> - If you leave a blank cell above a WBS number, the numbering will reset to 1.x.x. The formulas are meant for convenience, but you can manually enter them if you need to.</t>
  </si>
  <si>
    <t xml:space="preserve"> - You can indent the task description for sub-tasks by entering spaces (until Google decides to add an indent option).</t>
  </si>
  <si>
    <t>Category Tasks</t>
  </si>
  <si>
    <t xml:space="preserve"> - You can use tasks that are just labels, but it can be even more useful for a category task to display the minimum Start date and maximum End date of its sub tasks. This can be done using =MIN(range_of_startdates) and =MAX(range_of_enddates). An example template row is provided, but you will need to update the MIN() and MAX() formulas.</t>
  </si>
  <si>
    <t>Gantt Chart Template</t>
  </si>
  <si>
    <t>© 2012-2014 Vertex42 LLC</t>
  </si>
  <si>
    <t>Please note the Terms Of Use</t>
  </si>
  <si>
    <t>http://www.vertex42.com/licensing/EULA_privateuse.html</t>
  </si>
  <si>
    <t>Creating Task Dependencies</t>
  </si>
  <si>
    <t xml:space="preserve"> - You can enter the Start date manually, or define task dependecies using a formula. Below are the most common options for defining the Start date:</t>
  </si>
  <si>
    <t>A.</t>
  </si>
  <si>
    <t>Enter the date manually (e.g. 1/3/2015)</t>
  </si>
  <si>
    <t>B.</t>
  </si>
  <si>
    <t>Reference the Project Start Date (e.g. =$E$4 )</t>
  </si>
  <si>
    <t>C.</t>
  </si>
  <si>
    <t>Set the Start date to the next Work Day after another task's End date.</t>
  </si>
  <si>
    <t xml:space="preserve"> - Use the formula =WORKDAY(enddate,1) where enddate is the reference to the End date of a predecessor task.</t>
  </si>
  <si>
    <t xml:space="preserve"> - For multiple predecessors, the formula would be =MAX(WORKDAY(enddate1,1),WORKDAY(enddate2,1))</t>
  </si>
  <si>
    <t>D.</t>
  </si>
  <si>
    <t>Set the Start date to the next Calendar Day after another task's End date.</t>
  </si>
  <si>
    <t xml:space="preserve"> - This formula is very simple: =enddate+1</t>
  </si>
  <si>
    <t xml:space="preserve"> - For multiple predecessors, the formula would be =MAX(enddate1,enddate2,enddate3 )+1</t>
  </si>
  <si>
    <t>E.</t>
  </si>
  <si>
    <t>Set the Start date to a number of days before or after another date.</t>
  </si>
  <si>
    <t xml:space="preserve"> - This formula is just like the one in C or D, except that in place of the "1" you enter the number of days, such as =WORKDAY(enddate,5) or =WORKDAY(startdate,-5)</t>
  </si>
  <si>
    <t>FAQs</t>
  </si>
  <si>
    <t>Q:</t>
  </si>
  <si>
    <t>What is the best way to Print?</t>
  </si>
  <si>
    <t>First, select all of the rows you want to print. Then, in the Print Settings, choose "Selection" and check "No Gridlines". Fit to width and print in landscape.</t>
  </si>
  <si>
    <t>You also may want to hide the Days Done, Days Left, and Color columns prior to printing.</t>
  </si>
  <si>
    <t>How do I only show Monday-Friday in the chart area?</t>
  </si>
  <si>
    <t>You can hide the columns that show the weekends.</t>
  </si>
  <si>
    <t>How do I print the entire range of dates for my project?</t>
  </si>
  <si>
    <t>You would first need to add more columns to the displayed chart area. You can insert more columns to the right of the chart area and then copy and paste columns (7 at a time) to extend the display.</t>
  </si>
  <si>
    <t>Note: The more columns you add to the right of the Gantt chart, the slower the recalculation speed will be, because of the number of additional formulas.</t>
  </si>
  <si>
    <t>How do I calculate the %Complete for a Summary task?</t>
  </si>
  <si>
    <t>The %Complete for a summary task can be calculated from its sub tasks using the formula below, where "workdays" is a reference to the range of work days and "complete" is a reference to the %complete for each of the subtasks.</t>
  </si>
  <si>
    <t xml:space="preserve"> =ARRAYFORMULA( SUMPRODUCT( workdays, complete ) / SUM ( workdays ) )</t>
  </si>
  <si>
    <t>The Start date, End date, or %Complete for a Level 1 task is wrong. How do I fix it?</t>
  </si>
  <si>
    <t>When using =MIN(), =MAX(), and =SUMPRODUCT(), it is easy for the references to get messed up if you move rows around or insert new rows. You should verify and fix these formulas if they are not referencing the correct ranges.</t>
  </si>
  <si>
    <t>I've messed up the chart area somehow. How do I fix it?</t>
  </si>
  <si>
    <t>Find a row that works, then copy the cells that make up the gantt chart area from that row into the cells that are messed up.</t>
  </si>
  <si>
    <t>Big Task #1</t>
  </si>
  <si>
    <t>Big Task #2</t>
  </si>
  <si>
    <t>Big Task #3</t>
  </si>
  <si>
    <t>Big Task #4</t>
  </si>
  <si>
    <t>Subtask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</si>
</sst>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quot;#,##0.00"/>
    <numFmt numFmtId="165" formatCode="ddd\ m/dd/yy"/>
    <numFmt numFmtId="166" formatCode="m/d/yyyy\ \(dddd\)"/>
    <numFmt numFmtId="167" formatCode="d"/>
    <numFmt numFmtId="168" formatCode="m/d/yyyy\ h:mm:ss"/>
    <numFmt numFmtId="169" formatCode="m\ /\ d\ /\ yy"/>
    <numFmt numFmtId="170" formatCode="ddd\ mm/dd/yy"/>
    <numFmt numFmtId="171" formatCode="ddd\ m/d/yy"/>
    <numFmt numFmtId="172" formatCode="m/d/yy"/>
  </numFmts>
  <fonts count="38" x14ac:knownFonts="1">
    <font>
      <sz val="10"/>
      <color rgb="FF000000"/>
      <name val="Arial"/>
    </font>
    <font>
      <b/>
      <sz val="10"/>
      <name val="Arial"/>
    </font>
    <font>
      <sz val="9"/>
      <color rgb="FF000000"/>
      <name val="Arial"/>
    </font>
    <font>
      <sz val="14"/>
      <color rgb="FF003366"/>
      <name val="Arial"/>
    </font>
    <font>
      <b/>
      <sz val="9"/>
      <color rgb="FF000000"/>
      <name val="Arial"/>
    </font>
    <font>
      <sz val="10"/>
      <name val="Arial"/>
    </font>
    <font>
      <sz val="10"/>
      <name val="Arial"/>
    </font>
    <font>
      <sz val="8"/>
      <color rgb="FF000000"/>
      <name val="Arial"/>
    </font>
    <font>
      <u/>
      <sz val="10"/>
      <color rgb="FF0000FF"/>
      <name val="Arial"/>
    </font>
    <font>
      <u/>
      <sz val="10"/>
      <color rgb="FF0000FF"/>
      <name val="Arial"/>
    </font>
    <font>
      <sz val="10"/>
      <color rgb="FF000000"/>
      <name val="Arial"/>
    </font>
    <font>
      <i/>
      <sz val="8"/>
      <color rgb="FF666666"/>
      <name val="Arial"/>
    </font>
    <font>
      <sz val="9"/>
      <color rgb="FF000000"/>
      <name val="Arial"/>
    </font>
    <font>
      <sz val="10"/>
      <color rgb="FF000000"/>
      <name val="Arial"/>
    </font>
    <font>
      <sz val="8"/>
      <color rgb="FF6699FF"/>
      <name val="Arial"/>
    </font>
    <font>
      <sz val="6"/>
      <color rgb="FFF3F3F3"/>
      <name val="Arial"/>
    </font>
    <font>
      <u/>
      <sz val="10"/>
      <color rgb="FF0000FF"/>
      <name val="Arial"/>
    </font>
    <font>
      <b/>
      <sz val="12"/>
      <color rgb="FF3B4E87"/>
      <name val="Arial"/>
    </font>
    <font>
      <sz val="8"/>
      <color rgb="FF000000"/>
      <name val="Arial"/>
    </font>
    <font>
      <b/>
      <sz val="10"/>
      <color rgb="FF000000"/>
      <name val="Arial"/>
    </font>
    <font>
      <sz val="18"/>
      <name val="Arial"/>
    </font>
    <font>
      <b/>
      <sz val="9"/>
      <color rgb="FF000000"/>
      <name val="Arial"/>
    </font>
    <font>
      <u/>
      <sz val="14"/>
      <color rgb="FF0000FF"/>
      <name val="Arial"/>
    </font>
    <font>
      <sz val="14"/>
      <name val="Arial"/>
    </font>
    <font>
      <b/>
      <sz val="10"/>
      <color rgb="FF000000"/>
      <name val="Arial"/>
    </font>
    <font>
      <sz val="18"/>
      <color rgb="FF000000"/>
      <name val="Arial"/>
    </font>
    <font>
      <sz val="7"/>
      <color rgb="FF000000"/>
      <name val="Arial"/>
    </font>
    <font>
      <u/>
      <sz val="12"/>
      <color rgb="FF0000FF"/>
      <name val="Arial"/>
    </font>
    <font>
      <sz val="12"/>
      <color rgb="FF000000"/>
      <name val="Arial"/>
    </font>
    <font>
      <sz val="11"/>
      <color rgb="FF000000"/>
      <name val="Arial"/>
    </font>
    <font>
      <sz val="11"/>
      <name val="Arial"/>
    </font>
    <font>
      <b/>
      <sz val="11"/>
      <color rgb="FF000000"/>
      <name val="Arial"/>
    </font>
    <font>
      <u/>
      <sz val="11"/>
      <color rgb="FF0000FF"/>
      <name val="Arial"/>
    </font>
    <font>
      <sz val="8"/>
      <name val="Arial"/>
    </font>
    <font>
      <sz val="8"/>
      <color rgb="FFFF0000"/>
      <name val="Arial"/>
    </font>
    <font>
      <b/>
      <sz val="9"/>
      <color rgb="FF000000"/>
      <name val="Arial"/>
      <family val="2"/>
    </font>
    <font>
      <sz val="8"/>
      <color rgb="FF000000"/>
      <name val="Arial"/>
      <family val="2"/>
    </font>
    <font>
      <sz val="14"/>
      <color rgb="FF003366"/>
      <name val="Arial"/>
      <family val="2"/>
    </font>
  </fonts>
  <fills count="10">
    <fill>
      <patternFill patternType="none"/>
    </fill>
    <fill>
      <patternFill patternType="gray125"/>
    </fill>
    <fill>
      <patternFill patternType="solid">
        <fgColor rgb="FFFFFFFF"/>
        <bgColor rgb="FFFFFFFF"/>
      </patternFill>
    </fill>
    <fill>
      <patternFill patternType="solid">
        <fgColor rgb="FFF3F3F3"/>
        <bgColor rgb="FFF3F3F3"/>
      </patternFill>
    </fill>
    <fill>
      <patternFill patternType="solid">
        <fgColor rgb="FFD9D9D9"/>
        <bgColor rgb="FFD9D9D9"/>
      </patternFill>
    </fill>
    <fill>
      <patternFill patternType="solid">
        <fgColor rgb="FF6699FF"/>
        <bgColor rgb="FF6699FF"/>
      </patternFill>
    </fill>
    <fill>
      <patternFill patternType="solid">
        <fgColor rgb="FFC9DAF8"/>
        <bgColor rgb="FFC9DAF8"/>
      </patternFill>
    </fill>
    <fill>
      <patternFill patternType="solid">
        <fgColor rgb="FFD6F4D9"/>
        <bgColor rgb="FFD6F4D9"/>
      </patternFill>
    </fill>
    <fill>
      <patternFill patternType="solid">
        <fgColor rgb="FFEAEAEA"/>
        <bgColor rgb="FFEAEAEA"/>
      </patternFill>
    </fill>
    <fill>
      <patternFill patternType="solid">
        <fgColor rgb="FFC0C0C0"/>
        <bgColor rgb="FFC0C0C0"/>
      </patternFill>
    </fill>
  </fills>
  <borders count="9">
    <border>
      <left/>
      <right/>
      <top/>
      <bottom/>
      <diagonal/>
    </border>
    <border>
      <left/>
      <right/>
      <top style="thin">
        <color rgb="FFEFEFEF"/>
      </top>
      <bottom style="thin">
        <color rgb="FFEFEFEF"/>
      </bottom>
      <diagonal/>
    </border>
    <border>
      <left/>
      <right/>
      <top/>
      <bottom style="thin">
        <color rgb="FF999999"/>
      </bottom>
      <diagonal/>
    </border>
    <border>
      <left/>
      <right/>
      <top style="thin">
        <color rgb="FF999999"/>
      </top>
      <bottom style="thin">
        <color rgb="FF999999"/>
      </bottom>
      <diagonal/>
    </border>
    <border>
      <left/>
      <right/>
      <top style="thin">
        <color rgb="FF999999"/>
      </top>
      <bottom/>
      <diagonal/>
    </border>
    <border>
      <left style="thin">
        <color rgb="FF000000"/>
      </left>
      <right/>
      <top/>
      <bottom/>
      <diagonal/>
    </border>
    <border>
      <left/>
      <right style="thin">
        <color rgb="FF000000"/>
      </right>
      <top/>
      <bottom/>
      <diagonal/>
    </border>
    <border>
      <left/>
      <right/>
      <top/>
      <bottom style="thin">
        <color rgb="FFEFEFEF"/>
      </bottom>
      <diagonal/>
    </border>
    <border>
      <left style="thin">
        <color rgb="FF000000"/>
      </left>
      <right style="thin">
        <color rgb="FF000000"/>
      </right>
      <top/>
      <bottom style="thin">
        <color rgb="FFEFEFEF"/>
      </bottom>
      <diagonal/>
    </border>
  </borders>
  <cellStyleXfs count="1">
    <xf numFmtId="0" fontId="0" fillId="0" borderId="0"/>
  </cellStyleXfs>
  <cellXfs count="156">
    <xf numFmtId="0" fontId="0" fillId="0" borderId="0" xfId="0" applyFont="1" applyAlignment="1"/>
    <xf numFmtId="0" fontId="1" fillId="0" borderId="0" xfId="0" applyFont="1" applyAlignment="1"/>
    <xf numFmtId="0" fontId="2" fillId="2" borderId="0" xfId="0" applyFont="1" applyFill="1" applyAlignment="1"/>
    <xf numFmtId="0" fontId="3" fillId="3" borderId="0" xfId="0" applyFont="1" applyFill="1" applyAlignment="1">
      <alignment horizontal="left" vertical="center"/>
    </xf>
    <xf numFmtId="0" fontId="4" fillId="4" borderId="1" xfId="0" applyFont="1" applyFill="1" applyBorder="1" applyAlignment="1"/>
    <xf numFmtId="0" fontId="5" fillId="0" borderId="0" xfId="0" applyFont="1" applyAlignment="1"/>
    <xf numFmtId="0" fontId="6" fillId="4" borderId="1" xfId="0" applyFont="1" applyFill="1" applyBorder="1" applyAlignment="1"/>
    <xf numFmtId="164" fontId="5" fillId="0" borderId="0" xfId="0" applyNumberFormat="1" applyFont="1" applyAlignment="1"/>
    <xf numFmtId="165" fontId="7" fillId="4" borderId="1" xfId="0" applyNumberFormat="1" applyFont="1" applyFill="1" applyBorder="1" applyAlignment="1">
      <alignment horizontal="right"/>
    </xf>
    <xf numFmtId="0" fontId="8" fillId="0" borderId="0" xfId="0" applyFont="1" applyAlignment="1"/>
    <xf numFmtId="1" fontId="7" fillId="4" borderId="1" xfId="0" applyNumberFormat="1" applyFont="1" applyFill="1" applyBorder="1" applyAlignment="1">
      <alignment horizontal="center"/>
    </xf>
    <xf numFmtId="9" fontId="6" fillId="4" borderId="1" xfId="0" applyNumberFormat="1" applyFont="1" applyFill="1" applyBorder="1" applyAlignment="1"/>
    <xf numFmtId="0" fontId="9" fillId="0" borderId="0" xfId="0" applyFont="1" applyAlignment="1"/>
    <xf numFmtId="0" fontId="0" fillId="2" borderId="0" xfId="0" applyFont="1" applyFill="1" applyAlignment="1"/>
    <xf numFmtId="0" fontId="10" fillId="2" borderId="0" xfId="0" applyFont="1" applyFill="1" applyAlignment="1">
      <alignment horizontal="left"/>
    </xf>
    <xf numFmtId="0" fontId="6" fillId="4" borderId="1" xfId="0" applyFont="1" applyFill="1" applyBorder="1" applyAlignment="1"/>
    <xf numFmtId="0" fontId="3" fillId="3" borderId="0" xfId="0" applyFont="1" applyFill="1" applyAlignment="1">
      <alignment horizontal="left" vertical="center"/>
    </xf>
    <xf numFmtId="0" fontId="0" fillId="2" borderId="0" xfId="0" applyFont="1" applyFill="1" applyAlignment="1">
      <alignment vertical="top"/>
    </xf>
    <xf numFmtId="0" fontId="1" fillId="0" borderId="0" xfId="0" applyFont="1" applyAlignment="1">
      <alignment horizontal="left" vertical="center"/>
    </xf>
    <xf numFmtId="0" fontId="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vertical="center"/>
    </xf>
    <xf numFmtId="0" fontId="5" fillId="0" borderId="0" xfId="0" applyFont="1" applyAlignment="1"/>
    <xf numFmtId="0" fontId="12" fillId="0" borderId="0" xfId="0" applyFont="1" applyAlignment="1">
      <alignment horizontal="left"/>
    </xf>
    <xf numFmtId="0" fontId="12" fillId="0" borderId="0" xfId="0" applyFont="1" applyAlignment="1">
      <alignment horizontal="left"/>
    </xf>
    <xf numFmtId="0" fontId="13" fillId="2" borderId="0" xfId="0" applyFont="1" applyFill="1" applyAlignment="1"/>
    <xf numFmtId="0" fontId="14" fillId="5" borderId="1" xfId="0" applyFont="1" applyFill="1" applyBorder="1" applyAlignment="1">
      <alignment horizontal="center"/>
    </xf>
    <xf numFmtId="0" fontId="5" fillId="0" borderId="0" xfId="0" applyFont="1" applyAlignment="1">
      <alignment vertical="center"/>
    </xf>
    <xf numFmtId="167" fontId="15" fillId="3" borderId="0" xfId="0" applyNumberFormat="1" applyFont="1" applyFill="1"/>
    <xf numFmtId="0" fontId="6" fillId="0" borderId="0" xfId="0" applyFont="1"/>
    <xf numFmtId="0" fontId="2" fillId="0" borderId="0" xfId="0" applyFont="1" applyAlignment="1">
      <alignment horizontal="right"/>
    </xf>
    <xf numFmtId="0" fontId="2" fillId="2" borderId="0" xfId="0" applyFont="1" applyFill="1" applyAlignment="1"/>
    <xf numFmtId="0" fontId="16" fillId="0" borderId="0" xfId="0" applyFont="1" applyAlignment="1">
      <alignment horizontal="center"/>
    </xf>
    <xf numFmtId="0" fontId="17" fillId="0" borderId="0" xfId="0" applyFont="1" applyAlignment="1">
      <alignment horizontal="left" vertical="top"/>
    </xf>
    <xf numFmtId="0" fontId="17" fillId="0" borderId="0" xfId="0" applyFont="1" applyAlignment="1">
      <alignment horizontal="left" vertical="top"/>
    </xf>
    <xf numFmtId="0" fontId="13" fillId="0" borderId="4" xfId="0" applyFont="1" applyBorder="1" applyAlignment="1">
      <alignment horizontal="center"/>
    </xf>
    <xf numFmtId="0" fontId="5" fillId="0" borderId="4" xfId="0" applyFont="1" applyBorder="1"/>
    <xf numFmtId="0" fontId="6" fillId="0" borderId="0" xfId="0" applyFont="1" applyAlignment="1">
      <alignment vertical="top"/>
    </xf>
    <xf numFmtId="0" fontId="0" fillId="0" borderId="0" xfId="0" applyFont="1" applyAlignment="1">
      <alignment horizontal="left" vertical="top" wrapText="1"/>
    </xf>
    <xf numFmtId="0" fontId="0" fillId="0" borderId="0" xfId="0" applyFont="1" applyAlignment="1">
      <alignment horizontal="left" vertical="top"/>
    </xf>
    <xf numFmtId="0" fontId="19" fillId="6" borderId="0" xfId="0" applyFont="1" applyFill="1" applyAlignment="1">
      <alignment vertical="top"/>
    </xf>
    <xf numFmtId="0" fontId="0" fillId="0" borderId="0" xfId="0" applyFont="1" applyAlignment="1">
      <alignment vertical="top" wrapText="1"/>
    </xf>
    <xf numFmtId="0" fontId="0" fillId="0" borderId="0" xfId="0" applyFont="1" applyAlignment="1">
      <alignment wrapText="1"/>
    </xf>
    <xf numFmtId="0" fontId="17" fillId="0" borderId="0" xfId="0" applyFont="1" applyAlignment="1">
      <alignment horizontal="left"/>
    </xf>
    <xf numFmtId="0" fontId="6" fillId="0" borderId="0" xfId="0" applyFont="1" applyAlignment="1">
      <alignment horizontal="right" vertical="top" wrapText="1"/>
    </xf>
    <xf numFmtId="0" fontId="0" fillId="7" borderId="0" xfId="0" applyFont="1" applyFill="1" applyAlignment="1">
      <alignment horizontal="center"/>
    </xf>
    <xf numFmtId="0" fontId="0" fillId="8" borderId="0" xfId="0" applyFont="1" applyFill="1" applyAlignment="1">
      <alignment horizontal="center"/>
    </xf>
    <xf numFmtId="0" fontId="20" fillId="3" borderId="0" xfId="0" applyFont="1" applyFill="1" applyAlignment="1"/>
    <xf numFmtId="0" fontId="5" fillId="3" borderId="0" xfId="0" applyFont="1" applyFill="1"/>
    <xf numFmtId="0" fontId="5" fillId="0" borderId="0" xfId="0" applyFont="1" applyAlignment="1">
      <alignment wrapText="1"/>
    </xf>
    <xf numFmtId="0" fontId="21" fillId="0" borderId="7" xfId="0" applyFont="1" applyBorder="1" applyAlignment="1"/>
    <xf numFmtId="0" fontId="21" fillId="0" borderId="7" xfId="0" applyFont="1" applyBorder="1" applyAlignment="1">
      <alignment horizontal="left"/>
    </xf>
    <xf numFmtId="0" fontId="22" fillId="0" borderId="0" xfId="0" applyFont="1" applyAlignment="1"/>
    <xf numFmtId="0" fontId="21" fillId="0" borderId="7" xfId="0" applyFont="1" applyBorder="1" applyAlignment="1">
      <alignment horizontal="left"/>
    </xf>
    <xf numFmtId="0" fontId="23" fillId="0" borderId="0" xfId="0" applyFont="1" applyAlignment="1"/>
    <xf numFmtId="0" fontId="21" fillId="0" borderId="7" xfId="0" applyFont="1" applyBorder="1" applyAlignment="1">
      <alignment horizontal="center"/>
    </xf>
    <xf numFmtId="0" fontId="24" fillId="0" borderId="7" xfId="0" applyFont="1" applyBorder="1" applyAlignment="1">
      <alignment horizontal="center"/>
    </xf>
    <xf numFmtId="0" fontId="17" fillId="0" borderId="0" xfId="0" applyFont="1" applyAlignment="1">
      <alignment horizontal="left"/>
    </xf>
    <xf numFmtId="0" fontId="18" fillId="0" borderId="7" xfId="0" applyFont="1" applyBorder="1" applyAlignment="1">
      <alignment horizontal="center"/>
    </xf>
    <xf numFmtId="0" fontId="0" fillId="7" borderId="0" xfId="0" applyFont="1" applyFill="1" applyAlignment="1"/>
    <xf numFmtId="0" fontId="0" fillId="0" borderId="0" xfId="0" applyFont="1" applyAlignment="1"/>
    <xf numFmtId="0" fontId="7" fillId="9" borderId="0" xfId="0" applyFont="1" applyFill="1" applyAlignment="1"/>
    <xf numFmtId="0" fontId="7" fillId="5" borderId="0" xfId="0" applyFont="1" applyFill="1" applyAlignment="1"/>
    <xf numFmtId="0" fontId="19" fillId="0" borderId="0" xfId="0" applyFont="1" applyAlignment="1"/>
    <xf numFmtId="0" fontId="25" fillId="3" borderId="0" xfId="0" applyFont="1" applyFill="1" applyAlignment="1">
      <alignment vertical="top"/>
    </xf>
    <xf numFmtId="0" fontId="25" fillId="3" borderId="0" xfId="0" applyFont="1" applyFill="1" applyAlignment="1">
      <alignment vertical="top" wrapText="1"/>
    </xf>
    <xf numFmtId="168" fontId="26" fillId="0" borderId="8" xfId="0" applyNumberFormat="1" applyFont="1" applyBorder="1" applyAlignment="1">
      <alignment horizontal="center"/>
    </xf>
    <xf numFmtId="0" fontId="0" fillId="0" borderId="0" xfId="0" applyFont="1" applyAlignment="1"/>
    <xf numFmtId="0" fontId="5" fillId="0" borderId="0" xfId="0" applyFont="1" applyAlignment="1">
      <alignment wrapText="1"/>
    </xf>
    <xf numFmtId="0" fontId="27" fillId="0" borderId="0" xfId="0" applyFont="1" applyAlignment="1">
      <alignment wrapText="1"/>
    </xf>
    <xf numFmtId="0" fontId="28" fillId="0" borderId="0" xfId="0" applyFont="1" applyAlignment="1">
      <alignment vertical="top" wrapText="1"/>
    </xf>
    <xf numFmtId="0" fontId="29" fillId="0" borderId="0" xfId="0" applyFont="1" applyAlignment="1">
      <alignment vertical="top" wrapText="1"/>
    </xf>
    <xf numFmtId="0" fontId="30" fillId="0" borderId="0" xfId="0" applyFont="1" applyAlignment="1">
      <alignment wrapText="1"/>
    </xf>
    <xf numFmtId="0" fontId="29" fillId="0" borderId="0" xfId="0" applyFont="1" applyAlignment="1">
      <alignment vertical="top" wrapText="1"/>
    </xf>
    <xf numFmtId="0" fontId="31" fillId="0" borderId="0" xfId="0" applyFont="1" applyAlignment="1">
      <alignment vertical="top" wrapText="1"/>
    </xf>
    <xf numFmtId="0" fontId="5" fillId="0" borderId="0" xfId="0" applyFont="1" applyAlignment="1">
      <alignment horizontal="left" vertical="center"/>
    </xf>
    <xf numFmtId="0" fontId="0" fillId="0" borderId="0" xfId="0" applyFont="1" applyAlignment="1">
      <alignment wrapText="1"/>
    </xf>
    <xf numFmtId="0" fontId="31" fillId="6" borderId="0" xfId="0" applyFont="1" applyFill="1" applyAlignment="1">
      <alignment horizontal="left" vertical="center" wrapText="1"/>
    </xf>
    <xf numFmtId="0" fontId="31" fillId="0" borderId="0" xfId="0" applyFont="1" applyAlignment="1">
      <alignment vertical="top" wrapText="1"/>
    </xf>
    <xf numFmtId="0" fontId="0" fillId="0" borderId="0" xfId="0" applyFont="1" applyAlignment="1"/>
    <xf numFmtId="0" fontId="21" fillId="4" borderId="7" xfId="0" applyFont="1" applyFill="1" applyBorder="1" applyAlignment="1">
      <alignment horizontal="left"/>
    </xf>
    <xf numFmtId="0" fontId="32" fillId="0" borderId="0" xfId="0" applyFont="1" applyAlignment="1">
      <alignment vertical="top" wrapText="1"/>
    </xf>
    <xf numFmtId="0" fontId="18" fillId="4" borderId="7" xfId="0" applyFont="1" applyFill="1" applyBorder="1" applyAlignment="1"/>
    <xf numFmtId="165" fontId="18" fillId="4" borderId="1" xfId="0" applyNumberFormat="1" applyFont="1" applyFill="1" applyBorder="1" applyAlignment="1">
      <alignment horizontal="right"/>
    </xf>
    <xf numFmtId="1" fontId="18" fillId="4" borderId="1" xfId="0" applyNumberFormat="1" applyFont="1" applyFill="1" applyBorder="1" applyAlignment="1">
      <alignment horizontal="center"/>
    </xf>
    <xf numFmtId="9" fontId="18" fillId="4" borderId="1" xfId="0" applyNumberFormat="1" applyFont="1" applyFill="1" applyBorder="1" applyAlignment="1">
      <alignment horizontal="center"/>
    </xf>
    <xf numFmtId="0" fontId="18" fillId="4" borderId="1" xfId="0" applyFont="1" applyFill="1" applyBorder="1" applyAlignment="1">
      <alignment horizontal="center"/>
    </xf>
    <xf numFmtId="0" fontId="19" fillId="0" borderId="0" xfId="0" applyFont="1" applyAlignment="1"/>
    <xf numFmtId="0" fontId="0" fillId="0" borderId="0" xfId="0" applyFont="1" applyAlignment="1">
      <alignment horizontal="right"/>
    </xf>
    <xf numFmtId="0" fontId="0" fillId="0" borderId="0" xfId="0" applyFont="1" applyAlignment="1">
      <alignment horizontal="left" wrapText="1"/>
    </xf>
    <xf numFmtId="0" fontId="0" fillId="0" borderId="0" xfId="0" applyFont="1" applyAlignment="1">
      <alignment horizontal="left"/>
    </xf>
    <xf numFmtId="0" fontId="0" fillId="0" borderId="0" xfId="0" applyFont="1" applyAlignment="1">
      <alignment horizontal="left"/>
    </xf>
    <xf numFmtId="0" fontId="18" fillId="0" borderId="1" xfId="0" applyFont="1" applyBorder="1" applyAlignment="1">
      <alignment horizontal="left"/>
    </xf>
    <xf numFmtId="0" fontId="18" fillId="0" borderId="1" xfId="0" applyFont="1" applyBorder="1" applyAlignment="1"/>
    <xf numFmtId="0" fontId="19" fillId="0" borderId="0" xfId="0" applyFont="1" applyAlignment="1">
      <alignment horizontal="right"/>
    </xf>
    <xf numFmtId="165" fontId="18" fillId="7" borderId="1" xfId="0" applyNumberFormat="1" applyFont="1" applyFill="1" applyBorder="1" applyAlignment="1">
      <alignment horizontal="right"/>
    </xf>
    <xf numFmtId="165" fontId="18" fillId="0" borderId="1" xfId="0" applyNumberFormat="1" applyFont="1" applyBorder="1" applyAlignment="1">
      <alignment horizontal="right"/>
    </xf>
    <xf numFmtId="1" fontId="18" fillId="7" borderId="1" xfId="0" applyNumberFormat="1" applyFont="1" applyFill="1" applyBorder="1" applyAlignment="1">
      <alignment horizontal="center"/>
    </xf>
    <xf numFmtId="0" fontId="0" fillId="0" borderId="0" xfId="0" applyFont="1" applyAlignment="1">
      <alignment horizontal="left" wrapText="1"/>
    </xf>
    <xf numFmtId="9" fontId="18" fillId="7" borderId="1" xfId="0" applyNumberFormat="1" applyFont="1" applyFill="1" applyBorder="1" applyAlignment="1">
      <alignment horizontal="center"/>
    </xf>
    <xf numFmtId="1" fontId="18" fillId="0" borderId="1" xfId="0" applyNumberFormat="1" applyFont="1" applyBorder="1" applyAlignment="1">
      <alignment horizontal="center"/>
    </xf>
    <xf numFmtId="1" fontId="18" fillId="0" borderId="1" xfId="0" applyNumberFormat="1" applyFont="1" applyBorder="1" applyAlignment="1">
      <alignment horizontal="center"/>
    </xf>
    <xf numFmtId="0" fontId="18" fillId="0" borderId="1" xfId="0" applyFont="1" applyBorder="1" applyAlignment="1">
      <alignment horizontal="center"/>
    </xf>
    <xf numFmtId="0" fontId="6" fillId="0" borderId="0" xfId="0" applyFont="1" applyAlignment="1">
      <alignment wrapText="1"/>
    </xf>
    <xf numFmtId="0" fontId="6" fillId="0" borderId="0" xfId="0" applyFont="1" applyAlignment="1"/>
    <xf numFmtId="0" fontId="7" fillId="0" borderId="7" xfId="0" applyFont="1" applyBorder="1" applyAlignment="1"/>
    <xf numFmtId="165" fontId="18" fillId="0" borderId="1" xfId="0" applyNumberFormat="1" applyFont="1" applyBorder="1" applyAlignment="1">
      <alignment horizontal="right"/>
    </xf>
    <xf numFmtId="0" fontId="0" fillId="0" borderId="0" xfId="0" applyFont="1" applyAlignment="1">
      <alignment horizontal="left"/>
    </xf>
    <xf numFmtId="0" fontId="21" fillId="4" borderId="1" xfId="0" applyFont="1" applyFill="1" applyBorder="1" applyAlignment="1">
      <alignment horizontal="left"/>
    </xf>
    <xf numFmtId="0" fontId="18" fillId="4" borderId="1" xfId="0" applyFont="1" applyFill="1" applyBorder="1" applyAlignment="1"/>
    <xf numFmtId="170" fontId="18" fillId="4" borderId="1" xfId="0" applyNumberFormat="1" applyFont="1" applyFill="1" applyBorder="1" applyAlignment="1">
      <alignment horizontal="right"/>
    </xf>
    <xf numFmtId="1" fontId="18" fillId="4" borderId="1" xfId="0" applyNumberFormat="1" applyFont="1" applyFill="1" applyBorder="1" applyAlignment="1">
      <alignment horizontal="center"/>
    </xf>
    <xf numFmtId="9" fontId="18" fillId="4" borderId="1" xfId="0" applyNumberFormat="1" applyFont="1" applyFill="1" applyBorder="1" applyAlignment="1">
      <alignment horizontal="center"/>
    </xf>
    <xf numFmtId="0" fontId="18" fillId="0" borderId="1" xfId="0" applyFont="1" applyBorder="1" applyAlignment="1">
      <alignment horizontal="left"/>
    </xf>
    <xf numFmtId="0" fontId="18" fillId="0" borderId="1" xfId="0" applyFont="1" applyBorder="1" applyAlignment="1"/>
    <xf numFmtId="0" fontId="7" fillId="0" borderId="1" xfId="0" applyFont="1" applyBorder="1" applyAlignment="1"/>
    <xf numFmtId="0" fontId="6" fillId="0" borderId="1" xfId="0" applyFont="1" applyBorder="1" applyAlignment="1"/>
    <xf numFmtId="165" fontId="7" fillId="7" borderId="1" xfId="0" applyNumberFormat="1" applyFont="1" applyFill="1" applyBorder="1" applyAlignment="1">
      <alignment horizontal="right"/>
    </xf>
    <xf numFmtId="165" fontId="7" fillId="0" borderId="1" xfId="0" applyNumberFormat="1" applyFont="1" applyBorder="1" applyAlignment="1">
      <alignment horizontal="right"/>
    </xf>
    <xf numFmtId="1" fontId="33" fillId="7" borderId="1" xfId="0" applyNumberFormat="1" applyFont="1" applyFill="1" applyBorder="1" applyAlignment="1">
      <alignment horizontal="center"/>
    </xf>
    <xf numFmtId="9" fontId="7" fillId="7" borderId="1" xfId="0" applyNumberFormat="1" applyFont="1" applyFill="1" applyBorder="1" applyAlignment="1">
      <alignment horizontal="center"/>
    </xf>
    <xf numFmtId="1" fontId="7" fillId="0" borderId="1" xfId="0" applyNumberFormat="1" applyFont="1" applyBorder="1" applyAlignment="1">
      <alignment horizontal="center"/>
    </xf>
    <xf numFmtId="0" fontId="34" fillId="2" borderId="1" xfId="0" applyFont="1" applyFill="1" applyBorder="1" applyAlignment="1">
      <alignment horizontal="center"/>
    </xf>
    <xf numFmtId="0" fontId="7" fillId="0" borderId="7" xfId="0" applyFont="1" applyBorder="1" applyAlignment="1"/>
    <xf numFmtId="0" fontId="6" fillId="0" borderId="7" xfId="0" applyFont="1" applyBorder="1" applyAlignment="1"/>
    <xf numFmtId="165" fontId="7" fillId="7" borderId="7" xfId="0" applyNumberFormat="1" applyFont="1" applyFill="1" applyBorder="1" applyAlignment="1">
      <alignment horizontal="right"/>
    </xf>
    <xf numFmtId="165" fontId="7" fillId="0" borderId="7" xfId="0" applyNumberFormat="1" applyFont="1" applyBorder="1" applyAlignment="1">
      <alignment horizontal="right"/>
    </xf>
    <xf numFmtId="1" fontId="33" fillId="7" borderId="7" xfId="0" applyNumberFormat="1" applyFont="1" applyFill="1" applyBorder="1" applyAlignment="1">
      <alignment horizontal="center"/>
    </xf>
    <xf numFmtId="9" fontId="7" fillId="7" borderId="7" xfId="0" applyNumberFormat="1" applyFont="1" applyFill="1" applyBorder="1" applyAlignment="1">
      <alignment horizontal="center"/>
    </xf>
    <xf numFmtId="1" fontId="7" fillId="0" borderId="7" xfId="0" applyNumberFormat="1" applyFont="1" applyBorder="1" applyAlignment="1">
      <alignment horizontal="center"/>
    </xf>
    <xf numFmtId="0" fontId="34" fillId="2" borderId="7" xfId="0" applyFont="1" applyFill="1" applyBorder="1" applyAlignment="1">
      <alignment horizontal="center"/>
    </xf>
    <xf numFmtId="171" fontId="7" fillId="7" borderId="7" xfId="0" applyNumberFormat="1" applyFont="1" applyFill="1" applyBorder="1" applyAlignment="1">
      <alignment horizontal="right"/>
    </xf>
    <xf numFmtId="0" fontId="21" fillId="4" borderId="1" xfId="0" applyFont="1" applyFill="1" applyBorder="1" applyAlignment="1">
      <alignment horizontal="left"/>
    </xf>
    <xf numFmtId="0" fontId="18" fillId="0" borderId="1" xfId="0" applyFont="1" applyBorder="1" applyAlignment="1"/>
    <xf numFmtId="165" fontId="18" fillId="7" borderId="1" xfId="0" applyNumberFormat="1" applyFont="1" applyFill="1" applyBorder="1" applyAlignment="1">
      <alignment horizontal="right"/>
    </xf>
    <xf numFmtId="172" fontId="18" fillId="7" borderId="1" xfId="0" applyNumberFormat="1" applyFont="1" applyFill="1" applyBorder="1" applyAlignment="1">
      <alignment horizontal="right"/>
    </xf>
    <xf numFmtId="0" fontId="18" fillId="0" borderId="1" xfId="0" applyFont="1" applyBorder="1" applyAlignment="1"/>
    <xf numFmtId="0" fontId="18" fillId="2" borderId="1" xfId="0" applyFont="1" applyFill="1" applyBorder="1" applyAlignment="1">
      <alignment horizontal="center"/>
    </xf>
    <xf numFmtId="165" fontId="7" fillId="7" borderId="7" xfId="0" applyNumberFormat="1" applyFont="1" applyFill="1" applyBorder="1" applyAlignment="1">
      <alignment horizontal="right"/>
    </xf>
    <xf numFmtId="1" fontId="6" fillId="7" borderId="7" xfId="0" applyNumberFormat="1" applyFont="1" applyFill="1" applyBorder="1" applyAlignment="1"/>
    <xf numFmtId="168" fontId="18" fillId="0" borderId="5" xfId="0" applyNumberFormat="1" applyFont="1" applyBorder="1" applyAlignment="1">
      <alignment horizontal="left" vertical="center"/>
    </xf>
    <xf numFmtId="0" fontId="0" fillId="0" borderId="0" xfId="0" applyFont="1" applyAlignment="1"/>
    <xf numFmtId="0" fontId="5" fillId="0" borderId="6" xfId="0" applyFont="1" applyBorder="1"/>
    <xf numFmtId="169" fontId="18" fillId="0" borderId="5" xfId="0" applyNumberFormat="1" applyFont="1" applyBorder="1" applyAlignment="1">
      <alignment horizontal="left" vertical="center"/>
    </xf>
    <xf numFmtId="0" fontId="13" fillId="0" borderId="0" xfId="0" applyFont="1" applyAlignment="1">
      <alignment horizontal="right" vertical="center"/>
    </xf>
    <xf numFmtId="166" fontId="13" fillId="0" borderId="3" xfId="0" applyNumberFormat="1" applyFont="1" applyBorder="1" applyAlignment="1">
      <alignment horizontal="left" vertical="center"/>
    </xf>
    <xf numFmtId="0" fontId="5" fillId="0" borderId="3" xfId="0" applyFont="1" applyBorder="1"/>
    <xf numFmtId="0" fontId="13" fillId="0" borderId="0" xfId="0" applyFont="1" applyAlignment="1">
      <alignment horizontal="right"/>
    </xf>
    <xf numFmtId="0" fontId="13" fillId="0" borderId="2" xfId="0" applyFont="1" applyBorder="1" applyAlignment="1">
      <alignment horizontal="left"/>
    </xf>
    <xf numFmtId="0" fontId="5" fillId="0" borderId="2" xfId="0" applyFont="1" applyBorder="1"/>
    <xf numFmtId="166" fontId="13" fillId="0" borderId="3" xfId="0" applyNumberFormat="1" applyFont="1" applyBorder="1" applyAlignment="1">
      <alignment horizontal="left"/>
    </xf>
    <xf numFmtId="0" fontId="4" fillId="4" borderId="7" xfId="0" applyFont="1" applyFill="1" applyBorder="1" applyAlignment="1"/>
    <xf numFmtId="0" fontId="35" fillId="4" borderId="7" xfId="0" applyFont="1" applyFill="1" applyBorder="1" applyAlignment="1"/>
    <xf numFmtId="0" fontId="35" fillId="4" borderId="1" xfId="0" applyFont="1" applyFill="1" applyBorder="1" applyAlignment="1"/>
    <xf numFmtId="0" fontId="36" fillId="0" borderId="1" xfId="0" applyFont="1" applyBorder="1" applyAlignment="1"/>
    <xf numFmtId="0" fontId="37" fillId="3" borderId="0" xfId="0" applyFont="1" applyFill="1" applyAlignment="1">
      <alignment horizontal="left" vertical="center"/>
    </xf>
  </cellXfs>
  <cellStyles count="1">
    <cellStyle name="Normal" xfId="0" builtinId="0"/>
  </cellStyles>
  <dxfs count="3">
    <dxf>
      <font>
        <color rgb="FF999999"/>
      </font>
      <fill>
        <patternFill patternType="solid">
          <fgColor rgb="FF999999"/>
          <bgColor rgb="FF999999"/>
        </patternFill>
      </fill>
    </dxf>
    <dxf>
      <font>
        <color rgb="FF6699FF"/>
      </font>
      <fill>
        <patternFill patternType="solid">
          <fgColor rgb="FF6699FF"/>
          <bgColor rgb="FF6699FF"/>
        </patternFill>
      </fill>
    </dxf>
    <dxf>
      <font>
        <color rgb="FFFF0000"/>
      </font>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647700</xdr:colOff>
      <xdr:row>82</xdr:row>
      <xdr:rowOff>171450</xdr:rowOff>
    </xdr:from>
    <xdr:ext cx="3505200" cy="1781175"/>
    <xdr:pic>
      <xdr:nvPicPr>
        <xdr:cNvPr id="2" name="image1.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9525</xdr:colOff>
      <xdr:row>24</xdr:row>
      <xdr:rowOff>161925</xdr:rowOff>
    </xdr:from>
    <xdr:ext cx="3067050" cy="2247900"/>
    <xdr:pic>
      <xdr:nvPicPr>
        <xdr:cNvPr id="2" name="image2.png" title="Image">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28575</xdr:colOff>
      <xdr:row>39</xdr:row>
      <xdr:rowOff>161925</xdr:rowOff>
    </xdr:from>
    <xdr:ext cx="3067050" cy="1619250"/>
    <xdr:pic>
      <xdr:nvPicPr>
        <xdr:cNvPr id="3" name="image3.png" title="Image">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mcmaster.com/acrylic/pvc" TargetMode="External"/><Relationship Id="rId2" Type="http://schemas.openxmlformats.org/officeDocument/2006/relationships/hyperlink" Target="https://www.mcmaster.com/=1ggxdv0" TargetMode="External"/><Relationship Id="rId1" Type="http://schemas.openxmlformats.org/officeDocument/2006/relationships/hyperlink" Target="https://www.mcmaster.com/=1ggxb8s" TargetMode="External"/><Relationship Id="rId4" Type="http://schemas.openxmlformats.org/officeDocument/2006/relationships/hyperlink" Target="https://www.sparkfun.com/products/13699"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hyperlink" Target="http://www.vertex42.com/licensing/EULA_privateus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N40"/>
  <sheetViews>
    <sheetView showGridLines="0" tabSelected="1" workbookViewId="0">
      <pane ySplit="8" topLeftCell="A9" activePane="bottomLeft" state="frozen"/>
      <selection pane="bottomLeft" activeCell="A5" sqref="A5"/>
    </sheetView>
  </sheetViews>
  <sheetFormatPr defaultColWidth="14.453125" defaultRowHeight="15.75" customHeight="1" x14ac:dyDescent="0.25"/>
  <cols>
    <col min="1" max="1" width="6.26953125" customWidth="1"/>
    <col min="2" max="2" width="21.81640625" customWidth="1"/>
    <col min="3" max="3" width="12.7265625" customWidth="1"/>
    <col min="4" max="4" width="10.81640625" customWidth="1"/>
    <col min="5" max="5" width="14.08984375" customWidth="1"/>
    <col min="6" max="6" width="7.36328125" bestFit="1" customWidth="1"/>
    <col min="7" max="7" width="7.81640625" customWidth="1"/>
    <col min="8" max="8" width="8.54296875" bestFit="1" customWidth="1"/>
    <col min="9" max="9" width="8.6328125" bestFit="1" customWidth="1"/>
    <col min="10" max="10" width="7.54296875" bestFit="1" customWidth="1"/>
    <col min="11" max="15" width="2.26953125" customWidth="1"/>
    <col min="16" max="17" width="2.26953125" hidden="1" customWidth="1"/>
    <col min="18" max="22" width="2.26953125" customWidth="1"/>
    <col min="23" max="24" width="2.26953125" hidden="1" customWidth="1"/>
    <col min="25" max="29" width="2.26953125" customWidth="1"/>
    <col min="30" max="31" width="2.26953125" hidden="1" customWidth="1"/>
    <col min="32" max="36" width="2.26953125" customWidth="1"/>
    <col min="37" max="38" width="2.26953125" hidden="1" customWidth="1"/>
    <col min="39" max="43" width="2.26953125" customWidth="1"/>
    <col min="44" max="45" width="2.26953125" hidden="1" customWidth="1"/>
    <col min="46" max="50" width="2.26953125" customWidth="1"/>
    <col min="51" max="52" width="2.26953125" hidden="1" customWidth="1"/>
    <col min="53" max="57" width="2.26953125" customWidth="1"/>
    <col min="58" max="59" width="2.26953125" hidden="1" customWidth="1"/>
    <col min="60" max="64" width="2.26953125" customWidth="1"/>
    <col min="65" max="66" width="2.26953125" hidden="1" customWidth="1"/>
  </cols>
  <sheetData>
    <row r="1" spans="1:66" ht="18" customHeight="1" x14ac:dyDescent="0.25">
      <c r="A1" s="3"/>
      <c r="B1" s="155" t="s">
        <v>114</v>
      </c>
      <c r="C1" s="16"/>
      <c r="D1" s="16"/>
      <c r="E1" s="16"/>
      <c r="G1" s="18"/>
      <c r="I1" s="19"/>
      <c r="J1" s="19"/>
      <c r="K1" s="20"/>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row>
    <row r="2" spans="1:66" ht="12.5" x14ac:dyDescent="0.25">
      <c r="A2" s="23"/>
      <c r="B2" s="24"/>
      <c r="C2" s="24"/>
      <c r="G2" s="25"/>
      <c r="H2" s="5"/>
      <c r="K2" s="5"/>
    </row>
    <row r="3" spans="1:66" ht="12.5" x14ac:dyDescent="0.25">
      <c r="B3" s="147" t="s">
        <v>24</v>
      </c>
      <c r="C3" s="141"/>
      <c r="D3" s="148"/>
      <c r="E3" s="149"/>
    </row>
    <row r="4" spans="1:66" ht="12.5" x14ac:dyDescent="0.25">
      <c r="B4" s="147" t="s">
        <v>32</v>
      </c>
      <c r="C4" s="141"/>
      <c r="D4" s="150">
        <v>43682</v>
      </c>
      <c r="E4" s="146"/>
    </row>
    <row r="5" spans="1:66" ht="16.5" customHeight="1" x14ac:dyDescent="0.25">
      <c r="A5" s="27"/>
      <c r="B5" s="144" t="s">
        <v>33</v>
      </c>
      <c r="C5" s="141"/>
      <c r="D5" s="145">
        <f ca="1">TODAY()</f>
        <v>43686</v>
      </c>
      <c r="E5" s="146"/>
      <c r="F5" s="27"/>
      <c r="G5" s="27"/>
      <c r="H5" s="27"/>
      <c r="I5" s="27"/>
      <c r="J5" s="27"/>
      <c r="K5" s="28">
        <f>D4-WEEKDAY(D4,1)+2+7*(D6-1)</f>
        <v>43682</v>
      </c>
      <c r="L5" s="28">
        <f t="shared" ref="L5:BN5" si="0">K5+1</f>
        <v>43683</v>
      </c>
      <c r="M5" s="28">
        <f t="shared" si="0"/>
        <v>43684</v>
      </c>
      <c r="N5" s="28">
        <f t="shared" si="0"/>
        <v>43685</v>
      </c>
      <c r="O5" s="28">
        <f t="shared" si="0"/>
        <v>43686</v>
      </c>
      <c r="P5" s="28">
        <f t="shared" si="0"/>
        <v>43687</v>
      </c>
      <c r="Q5" s="28">
        <f t="shared" si="0"/>
        <v>43688</v>
      </c>
      <c r="R5" s="28">
        <f t="shared" si="0"/>
        <v>43689</v>
      </c>
      <c r="S5" s="28">
        <f t="shared" si="0"/>
        <v>43690</v>
      </c>
      <c r="T5" s="28">
        <f t="shared" si="0"/>
        <v>43691</v>
      </c>
      <c r="U5" s="28">
        <f t="shared" si="0"/>
        <v>43692</v>
      </c>
      <c r="V5" s="28">
        <f t="shared" si="0"/>
        <v>43693</v>
      </c>
      <c r="W5" s="28">
        <f t="shared" si="0"/>
        <v>43694</v>
      </c>
      <c r="X5" s="28">
        <f t="shared" si="0"/>
        <v>43695</v>
      </c>
      <c r="Y5" s="28">
        <f t="shared" si="0"/>
        <v>43696</v>
      </c>
      <c r="Z5" s="28">
        <f t="shared" si="0"/>
        <v>43697</v>
      </c>
      <c r="AA5" s="28">
        <f t="shared" si="0"/>
        <v>43698</v>
      </c>
      <c r="AB5" s="28">
        <f t="shared" si="0"/>
        <v>43699</v>
      </c>
      <c r="AC5" s="28">
        <f t="shared" si="0"/>
        <v>43700</v>
      </c>
      <c r="AD5" s="28">
        <f t="shared" si="0"/>
        <v>43701</v>
      </c>
      <c r="AE5" s="28">
        <f t="shared" si="0"/>
        <v>43702</v>
      </c>
      <c r="AF5" s="28">
        <f t="shared" si="0"/>
        <v>43703</v>
      </c>
      <c r="AG5" s="28">
        <f t="shared" si="0"/>
        <v>43704</v>
      </c>
      <c r="AH5" s="28">
        <f t="shared" si="0"/>
        <v>43705</v>
      </c>
      <c r="AI5" s="28">
        <f t="shared" si="0"/>
        <v>43706</v>
      </c>
      <c r="AJ5" s="28">
        <f t="shared" si="0"/>
        <v>43707</v>
      </c>
      <c r="AK5" s="28">
        <f t="shared" si="0"/>
        <v>43708</v>
      </c>
      <c r="AL5" s="28">
        <f t="shared" si="0"/>
        <v>43709</v>
      </c>
      <c r="AM5" s="28">
        <f t="shared" si="0"/>
        <v>43710</v>
      </c>
      <c r="AN5" s="28">
        <f t="shared" si="0"/>
        <v>43711</v>
      </c>
      <c r="AO5" s="28">
        <f t="shared" si="0"/>
        <v>43712</v>
      </c>
      <c r="AP5" s="28">
        <f t="shared" si="0"/>
        <v>43713</v>
      </c>
      <c r="AQ5" s="28">
        <f t="shared" si="0"/>
        <v>43714</v>
      </c>
      <c r="AR5" s="28">
        <f t="shared" si="0"/>
        <v>43715</v>
      </c>
      <c r="AS5" s="28">
        <f t="shared" si="0"/>
        <v>43716</v>
      </c>
      <c r="AT5" s="28">
        <f t="shared" si="0"/>
        <v>43717</v>
      </c>
      <c r="AU5" s="28">
        <f t="shared" si="0"/>
        <v>43718</v>
      </c>
      <c r="AV5" s="28">
        <f t="shared" si="0"/>
        <v>43719</v>
      </c>
      <c r="AW5" s="28">
        <f t="shared" si="0"/>
        <v>43720</v>
      </c>
      <c r="AX5" s="28">
        <f t="shared" si="0"/>
        <v>43721</v>
      </c>
      <c r="AY5" s="28">
        <f t="shared" si="0"/>
        <v>43722</v>
      </c>
      <c r="AZ5" s="28">
        <f t="shared" si="0"/>
        <v>43723</v>
      </c>
      <c r="BA5" s="28">
        <f t="shared" si="0"/>
        <v>43724</v>
      </c>
      <c r="BB5" s="28">
        <f t="shared" si="0"/>
        <v>43725</v>
      </c>
      <c r="BC5" s="28">
        <f t="shared" si="0"/>
        <v>43726</v>
      </c>
      <c r="BD5" s="28">
        <f t="shared" si="0"/>
        <v>43727</v>
      </c>
      <c r="BE5" s="28">
        <f t="shared" si="0"/>
        <v>43728</v>
      </c>
      <c r="BF5" s="28">
        <f t="shared" si="0"/>
        <v>43729</v>
      </c>
      <c r="BG5" s="28">
        <f t="shared" si="0"/>
        <v>43730</v>
      </c>
      <c r="BH5" s="28">
        <f t="shared" si="0"/>
        <v>43731</v>
      </c>
      <c r="BI5" s="28">
        <f t="shared" si="0"/>
        <v>43732</v>
      </c>
      <c r="BJ5" s="28">
        <f t="shared" si="0"/>
        <v>43733</v>
      </c>
      <c r="BK5" s="28">
        <f t="shared" si="0"/>
        <v>43734</v>
      </c>
      <c r="BL5" s="28">
        <f t="shared" si="0"/>
        <v>43735</v>
      </c>
      <c r="BM5" s="28">
        <f t="shared" si="0"/>
        <v>43736</v>
      </c>
      <c r="BN5" s="28">
        <f t="shared" si="0"/>
        <v>43737</v>
      </c>
    </row>
    <row r="6" spans="1:66" ht="12.5" x14ac:dyDescent="0.25">
      <c r="B6" s="147" t="s">
        <v>40</v>
      </c>
      <c r="C6" s="141"/>
      <c r="D6" s="35">
        <v>1</v>
      </c>
      <c r="E6" s="36"/>
      <c r="K6" s="140" t="str">
        <f>"Week "&amp;(K5-($D$4-WEEKDAY($D$4,1)+2))/7+1</f>
        <v>Week 1</v>
      </c>
      <c r="L6" s="141"/>
      <c r="M6" s="141"/>
      <c r="N6" s="141"/>
      <c r="O6" s="141"/>
      <c r="P6" s="141"/>
      <c r="Q6" s="142"/>
      <c r="R6" s="140" t="str">
        <f>"Week "&amp;(R5-($D$4-WEEKDAY($D$4,1)+2))/7+1</f>
        <v>Week 2</v>
      </c>
      <c r="S6" s="141"/>
      <c r="T6" s="141"/>
      <c r="U6" s="141"/>
      <c r="V6" s="141"/>
      <c r="W6" s="141"/>
      <c r="X6" s="142"/>
      <c r="Y6" s="140" t="str">
        <f>"Week "&amp;(Y5-($D$4-WEEKDAY($D$4,1)+2))/7+1</f>
        <v>Week 3</v>
      </c>
      <c r="Z6" s="141"/>
      <c r="AA6" s="141"/>
      <c r="AB6" s="141"/>
      <c r="AC6" s="141"/>
      <c r="AD6" s="141"/>
      <c r="AE6" s="142"/>
      <c r="AF6" s="140" t="str">
        <f>"Week "&amp;(AF5-($D$4-WEEKDAY($D$4,1)+2))/7+1</f>
        <v>Week 4</v>
      </c>
      <c r="AG6" s="141"/>
      <c r="AH6" s="141"/>
      <c r="AI6" s="141"/>
      <c r="AJ6" s="141"/>
      <c r="AK6" s="141"/>
      <c r="AL6" s="142"/>
      <c r="AM6" s="140" t="str">
        <f>"Week "&amp;(AM5-($D$4-WEEKDAY($D$4,1)+2))/7+1</f>
        <v>Week 5</v>
      </c>
      <c r="AN6" s="141"/>
      <c r="AO6" s="141"/>
      <c r="AP6" s="141"/>
      <c r="AQ6" s="141"/>
      <c r="AR6" s="141"/>
      <c r="AS6" s="142"/>
      <c r="AT6" s="140" t="str">
        <f>"Week "&amp;(AT5-($D$4-WEEKDAY($D$4,1)+2))/7+1</f>
        <v>Week 6</v>
      </c>
      <c r="AU6" s="141"/>
      <c r="AV6" s="141"/>
      <c r="AW6" s="141"/>
      <c r="AX6" s="141"/>
      <c r="AY6" s="141"/>
      <c r="AZ6" s="142"/>
      <c r="BA6" s="140" t="str">
        <f>"Week "&amp;(BA5-($D$4-WEEKDAY($D$4,1)+2))/7+1</f>
        <v>Week 7</v>
      </c>
      <c r="BB6" s="141"/>
      <c r="BC6" s="141"/>
      <c r="BD6" s="141"/>
      <c r="BE6" s="141"/>
      <c r="BF6" s="141"/>
      <c r="BG6" s="142"/>
      <c r="BH6" s="140" t="str">
        <f>"Week "&amp;(BH5-($D$4-WEEKDAY($D$4,1)+2))/7+1</f>
        <v>Week 8</v>
      </c>
      <c r="BI6" s="141"/>
      <c r="BJ6" s="141"/>
      <c r="BK6" s="141"/>
      <c r="BL6" s="141"/>
      <c r="BM6" s="141"/>
      <c r="BN6" s="142"/>
    </row>
    <row r="7" spans="1:66" ht="12.5" x14ac:dyDescent="0.25">
      <c r="E7" s="5" t="s">
        <v>49</v>
      </c>
      <c r="K7" s="143">
        <f>K5</f>
        <v>43682</v>
      </c>
      <c r="L7" s="141"/>
      <c r="M7" s="141"/>
      <c r="N7" s="141"/>
      <c r="O7" s="141"/>
      <c r="P7" s="141"/>
      <c r="Q7" s="142"/>
      <c r="R7" s="143">
        <f>R5</f>
        <v>43689</v>
      </c>
      <c r="S7" s="141"/>
      <c r="T7" s="141"/>
      <c r="U7" s="141"/>
      <c r="V7" s="141"/>
      <c r="W7" s="141"/>
      <c r="X7" s="142"/>
      <c r="Y7" s="143">
        <f>Y5</f>
        <v>43696</v>
      </c>
      <c r="Z7" s="141"/>
      <c r="AA7" s="141"/>
      <c r="AB7" s="141"/>
      <c r="AC7" s="141"/>
      <c r="AD7" s="141"/>
      <c r="AE7" s="142"/>
      <c r="AF7" s="143">
        <f>AF5</f>
        <v>43703</v>
      </c>
      <c r="AG7" s="141"/>
      <c r="AH7" s="141"/>
      <c r="AI7" s="141"/>
      <c r="AJ7" s="141"/>
      <c r="AK7" s="141"/>
      <c r="AL7" s="142"/>
      <c r="AM7" s="143">
        <f>AM5</f>
        <v>43710</v>
      </c>
      <c r="AN7" s="141"/>
      <c r="AO7" s="141"/>
      <c r="AP7" s="141"/>
      <c r="AQ7" s="141"/>
      <c r="AR7" s="141"/>
      <c r="AS7" s="142"/>
      <c r="AT7" s="143">
        <f>AT5</f>
        <v>43717</v>
      </c>
      <c r="AU7" s="141"/>
      <c r="AV7" s="141"/>
      <c r="AW7" s="141"/>
      <c r="AX7" s="141"/>
      <c r="AY7" s="141"/>
      <c r="AZ7" s="142"/>
      <c r="BA7" s="143">
        <f>BA5</f>
        <v>43724</v>
      </c>
      <c r="BB7" s="141"/>
      <c r="BC7" s="141"/>
      <c r="BD7" s="141"/>
      <c r="BE7" s="141"/>
      <c r="BF7" s="141"/>
      <c r="BG7" s="142"/>
      <c r="BH7" s="143">
        <f>BH5</f>
        <v>43731</v>
      </c>
      <c r="BI7" s="141"/>
      <c r="BJ7" s="141"/>
      <c r="BK7" s="141"/>
      <c r="BL7" s="141"/>
      <c r="BM7" s="141"/>
      <c r="BN7" s="142"/>
    </row>
    <row r="8" spans="1:66" ht="22.5" customHeight="1" x14ac:dyDescent="0.3">
      <c r="A8" s="50" t="s">
        <v>56</v>
      </c>
      <c r="B8" s="51" t="s">
        <v>59</v>
      </c>
      <c r="C8" s="53" t="s">
        <v>61</v>
      </c>
      <c r="D8" s="55" t="s">
        <v>65</v>
      </c>
      <c r="E8" s="56" t="s">
        <v>74</v>
      </c>
      <c r="F8" s="58" t="s">
        <v>80</v>
      </c>
      <c r="G8" s="58" t="s">
        <v>81</v>
      </c>
      <c r="H8" s="58" t="s">
        <v>82</v>
      </c>
      <c r="I8" s="58" t="s">
        <v>83</v>
      </c>
      <c r="J8" s="58" t="s">
        <v>84</v>
      </c>
      <c r="K8" s="66" t="str">
        <f t="shared" ref="K8:BN8" si="1">INDEX({"Su";"M";"T";"W";"Th";"F";"Sa"},WEEKDAY(K5,1))</f>
        <v>M</v>
      </c>
      <c r="L8" s="66" t="str">
        <f t="shared" si="1"/>
        <v>T</v>
      </c>
      <c r="M8" s="66" t="str">
        <f t="shared" si="1"/>
        <v>W</v>
      </c>
      <c r="N8" s="66" t="str">
        <f t="shared" si="1"/>
        <v>Th</v>
      </c>
      <c r="O8" s="66" t="str">
        <f t="shared" si="1"/>
        <v>F</v>
      </c>
      <c r="P8" s="66" t="str">
        <f t="shared" si="1"/>
        <v>Sa</v>
      </c>
      <c r="Q8" s="66" t="str">
        <f t="shared" si="1"/>
        <v>Su</v>
      </c>
      <c r="R8" s="66" t="str">
        <f t="shared" si="1"/>
        <v>M</v>
      </c>
      <c r="S8" s="66" t="str">
        <f t="shared" si="1"/>
        <v>T</v>
      </c>
      <c r="T8" s="66" t="str">
        <f t="shared" si="1"/>
        <v>W</v>
      </c>
      <c r="U8" s="66" t="str">
        <f t="shared" si="1"/>
        <v>Th</v>
      </c>
      <c r="V8" s="66" t="str">
        <f t="shared" si="1"/>
        <v>F</v>
      </c>
      <c r="W8" s="66" t="str">
        <f t="shared" si="1"/>
        <v>Sa</v>
      </c>
      <c r="X8" s="66" t="str">
        <f t="shared" si="1"/>
        <v>Su</v>
      </c>
      <c r="Y8" s="66" t="str">
        <f t="shared" si="1"/>
        <v>M</v>
      </c>
      <c r="Z8" s="66" t="str">
        <f t="shared" si="1"/>
        <v>T</v>
      </c>
      <c r="AA8" s="66" t="str">
        <f t="shared" si="1"/>
        <v>W</v>
      </c>
      <c r="AB8" s="66" t="str">
        <f t="shared" si="1"/>
        <v>Th</v>
      </c>
      <c r="AC8" s="66" t="str">
        <f t="shared" si="1"/>
        <v>F</v>
      </c>
      <c r="AD8" s="66" t="str">
        <f t="shared" si="1"/>
        <v>Sa</v>
      </c>
      <c r="AE8" s="66" t="str">
        <f t="shared" si="1"/>
        <v>Su</v>
      </c>
      <c r="AF8" s="66" t="str">
        <f t="shared" si="1"/>
        <v>M</v>
      </c>
      <c r="AG8" s="66" t="str">
        <f t="shared" si="1"/>
        <v>T</v>
      </c>
      <c r="AH8" s="66" t="str">
        <f t="shared" si="1"/>
        <v>W</v>
      </c>
      <c r="AI8" s="66" t="str">
        <f t="shared" si="1"/>
        <v>Th</v>
      </c>
      <c r="AJ8" s="66" t="str">
        <f t="shared" si="1"/>
        <v>F</v>
      </c>
      <c r="AK8" s="66" t="str">
        <f t="shared" si="1"/>
        <v>Sa</v>
      </c>
      <c r="AL8" s="66" t="str">
        <f t="shared" si="1"/>
        <v>Su</v>
      </c>
      <c r="AM8" s="66" t="str">
        <f t="shared" si="1"/>
        <v>M</v>
      </c>
      <c r="AN8" s="66" t="str">
        <f t="shared" si="1"/>
        <v>T</v>
      </c>
      <c r="AO8" s="66" t="str">
        <f t="shared" si="1"/>
        <v>W</v>
      </c>
      <c r="AP8" s="66" t="str">
        <f t="shared" si="1"/>
        <v>Th</v>
      </c>
      <c r="AQ8" s="66" t="str">
        <f t="shared" si="1"/>
        <v>F</v>
      </c>
      <c r="AR8" s="66" t="str">
        <f t="shared" si="1"/>
        <v>Sa</v>
      </c>
      <c r="AS8" s="66" t="str">
        <f t="shared" si="1"/>
        <v>Su</v>
      </c>
      <c r="AT8" s="66" t="str">
        <f t="shared" si="1"/>
        <v>M</v>
      </c>
      <c r="AU8" s="66" t="str">
        <f t="shared" si="1"/>
        <v>T</v>
      </c>
      <c r="AV8" s="66" t="str">
        <f t="shared" si="1"/>
        <v>W</v>
      </c>
      <c r="AW8" s="66" t="str">
        <f t="shared" si="1"/>
        <v>Th</v>
      </c>
      <c r="AX8" s="66" t="str">
        <f t="shared" si="1"/>
        <v>F</v>
      </c>
      <c r="AY8" s="66" t="str">
        <f t="shared" si="1"/>
        <v>Sa</v>
      </c>
      <c r="AZ8" s="66" t="str">
        <f t="shared" si="1"/>
        <v>Su</v>
      </c>
      <c r="BA8" s="66" t="str">
        <f t="shared" si="1"/>
        <v>M</v>
      </c>
      <c r="BB8" s="66" t="str">
        <f t="shared" si="1"/>
        <v>T</v>
      </c>
      <c r="BC8" s="66" t="str">
        <f t="shared" si="1"/>
        <v>W</v>
      </c>
      <c r="BD8" s="66" t="str">
        <f t="shared" si="1"/>
        <v>Th</v>
      </c>
      <c r="BE8" s="66" t="str">
        <f t="shared" si="1"/>
        <v>F</v>
      </c>
      <c r="BF8" s="66" t="str">
        <f t="shared" si="1"/>
        <v>Sa</v>
      </c>
      <c r="BG8" s="66" t="str">
        <f t="shared" si="1"/>
        <v>Su</v>
      </c>
      <c r="BH8" s="66" t="str">
        <f t="shared" si="1"/>
        <v>M</v>
      </c>
      <c r="BI8" s="66" t="str">
        <f t="shared" si="1"/>
        <v>T</v>
      </c>
      <c r="BJ8" s="66" t="str">
        <f t="shared" si="1"/>
        <v>W</v>
      </c>
      <c r="BK8" s="66" t="str">
        <f t="shared" si="1"/>
        <v>Th</v>
      </c>
      <c r="BL8" s="66" t="str">
        <f t="shared" si="1"/>
        <v>F</v>
      </c>
      <c r="BM8" s="66" t="str">
        <f t="shared" si="1"/>
        <v>Sa</v>
      </c>
      <c r="BN8" s="66" t="str">
        <f t="shared" si="1"/>
        <v>Su</v>
      </c>
    </row>
    <row r="9" spans="1:66" ht="12.5" x14ac:dyDescent="0.25">
      <c r="A9" s="80" t="str">
        <f ca="1">IF(ISERROR(VALUE(SUBSTITUTE(OFFSET(A9,-1,0,1,1),".",""))),"1",IF(ISERROR(FIND("`",SUBSTITUTE(OFFSET(A9,-1,0,1,1),".","`",1))),TEXT(VALUE(OFFSET(A9,-1,0,1,1))+1,"#"),TEXT(VALUE(LEFT(OFFSET(A9,-1,0,1,1),FIND("`",SUBSTITUTE(OFFSET(A9,-1,0,1,1),".","`",1))-1))+1,"#")))</f>
        <v>1</v>
      </c>
      <c r="B9" s="151" t="s">
        <v>152</v>
      </c>
      <c r="C9" s="82" t="s">
        <v>108</v>
      </c>
      <c r="D9" s="83">
        <v>43487</v>
      </c>
      <c r="E9" s="83">
        <v>43500</v>
      </c>
      <c r="F9" s="84">
        <f>E9-D9+1</f>
        <v>14</v>
      </c>
      <c r="G9" s="85"/>
      <c r="H9" s="84">
        <v>0</v>
      </c>
      <c r="I9" s="84"/>
      <c r="J9" s="84"/>
      <c r="K9" s="86" t="str">
        <f t="shared" ref="K9:BN9" ca="1" si="2">IF(K$5=$D$5,"t",IF(AND(K$5&gt;=$D9,K$5&lt;$D9+$I9),"c",IF(AND(K$5&gt;=$D9,K$5&lt;=$D9+$F9-1),"x","")))</f>
        <v/>
      </c>
      <c r="L9" s="86" t="str">
        <f t="shared" ca="1" si="2"/>
        <v/>
      </c>
      <c r="M9" s="86" t="str">
        <f t="shared" ca="1" si="2"/>
        <v/>
      </c>
      <c r="N9" s="86" t="str">
        <f t="shared" ca="1" si="2"/>
        <v/>
      </c>
      <c r="O9" s="86" t="str">
        <f t="shared" ca="1" si="2"/>
        <v>t</v>
      </c>
      <c r="P9" s="86" t="str">
        <f t="shared" ca="1" si="2"/>
        <v/>
      </c>
      <c r="Q9" s="86" t="str">
        <f t="shared" ca="1" si="2"/>
        <v/>
      </c>
      <c r="R9" s="86" t="str">
        <f t="shared" ca="1" si="2"/>
        <v/>
      </c>
      <c r="S9" s="86" t="str">
        <f t="shared" ca="1" si="2"/>
        <v/>
      </c>
      <c r="T9" s="86" t="str">
        <f t="shared" ca="1" si="2"/>
        <v/>
      </c>
      <c r="U9" s="86" t="str">
        <f t="shared" ca="1" si="2"/>
        <v/>
      </c>
      <c r="V9" s="86" t="str">
        <f t="shared" ca="1" si="2"/>
        <v/>
      </c>
      <c r="W9" s="86" t="str">
        <f t="shared" ca="1" si="2"/>
        <v/>
      </c>
      <c r="X9" s="86" t="str">
        <f t="shared" ca="1" si="2"/>
        <v/>
      </c>
      <c r="Y9" s="86" t="str">
        <f t="shared" ca="1" si="2"/>
        <v/>
      </c>
      <c r="Z9" s="86" t="str">
        <f t="shared" ca="1" si="2"/>
        <v/>
      </c>
      <c r="AA9" s="86" t="str">
        <f t="shared" ca="1" si="2"/>
        <v/>
      </c>
      <c r="AB9" s="86" t="str">
        <f t="shared" ca="1" si="2"/>
        <v/>
      </c>
      <c r="AC9" s="86" t="str">
        <f t="shared" ca="1" si="2"/>
        <v/>
      </c>
      <c r="AD9" s="86" t="str">
        <f t="shared" ca="1" si="2"/>
        <v/>
      </c>
      <c r="AE9" s="86" t="str">
        <f t="shared" ca="1" si="2"/>
        <v/>
      </c>
      <c r="AF9" s="86" t="str">
        <f t="shared" ca="1" si="2"/>
        <v/>
      </c>
      <c r="AG9" s="86" t="str">
        <f t="shared" ca="1" si="2"/>
        <v/>
      </c>
      <c r="AH9" s="86" t="str">
        <f t="shared" ca="1" si="2"/>
        <v/>
      </c>
      <c r="AI9" s="86" t="str">
        <f t="shared" ca="1" si="2"/>
        <v/>
      </c>
      <c r="AJ9" s="86" t="str">
        <f t="shared" ca="1" si="2"/>
        <v/>
      </c>
      <c r="AK9" s="86" t="str">
        <f t="shared" ca="1" si="2"/>
        <v/>
      </c>
      <c r="AL9" s="86" t="str">
        <f t="shared" ca="1" si="2"/>
        <v/>
      </c>
      <c r="AM9" s="86" t="str">
        <f t="shared" ca="1" si="2"/>
        <v/>
      </c>
      <c r="AN9" s="86" t="str">
        <f t="shared" ca="1" si="2"/>
        <v/>
      </c>
      <c r="AO9" s="86" t="str">
        <f t="shared" ca="1" si="2"/>
        <v/>
      </c>
      <c r="AP9" s="86" t="str">
        <f t="shared" ca="1" si="2"/>
        <v/>
      </c>
      <c r="AQ9" s="86" t="str">
        <f t="shared" ca="1" si="2"/>
        <v/>
      </c>
      <c r="AR9" s="86" t="str">
        <f t="shared" ca="1" si="2"/>
        <v/>
      </c>
      <c r="AS9" s="86" t="str">
        <f t="shared" ca="1" si="2"/>
        <v/>
      </c>
      <c r="AT9" s="86" t="str">
        <f t="shared" ca="1" si="2"/>
        <v/>
      </c>
      <c r="AU9" s="86" t="str">
        <f t="shared" ca="1" si="2"/>
        <v/>
      </c>
      <c r="AV9" s="86" t="str">
        <f t="shared" ca="1" si="2"/>
        <v/>
      </c>
      <c r="AW9" s="86" t="str">
        <f t="shared" ca="1" si="2"/>
        <v/>
      </c>
      <c r="AX9" s="86" t="str">
        <f t="shared" ca="1" si="2"/>
        <v/>
      </c>
      <c r="AY9" s="86" t="str">
        <f t="shared" ca="1" si="2"/>
        <v/>
      </c>
      <c r="AZ9" s="86" t="str">
        <f t="shared" ca="1" si="2"/>
        <v/>
      </c>
      <c r="BA9" s="86" t="str">
        <f t="shared" ca="1" si="2"/>
        <v/>
      </c>
      <c r="BB9" s="86" t="str">
        <f t="shared" ca="1" si="2"/>
        <v/>
      </c>
      <c r="BC9" s="86" t="str">
        <f t="shared" ca="1" si="2"/>
        <v/>
      </c>
      <c r="BD9" s="86" t="str">
        <f t="shared" ca="1" si="2"/>
        <v/>
      </c>
      <c r="BE9" s="86" t="str">
        <f t="shared" ca="1" si="2"/>
        <v/>
      </c>
      <c r="BF9" s="86" t="str">
        <f t="shared" ca="1" si="2"/>
        <v/>
      </c>
      <c r="BG9" s="86" t="str">
        <f t="shared" ca="1" si="2"/>
        <v/>
      </c>
      <c r="BH9" s="86" t="str">
        <f t="shared" ca="1" si="2"/>
        <v/>
      </c>
      <c r="BI9" s="86" t="str">
        <f t="shared" ca="1" si="2"/>
        <v/>
      </c>
      <c r="BJ9" s="86" t="str">
        <f t="shared" ca="1" si="2"/>
        <v/>
      </c>
      <c r="BK9" s="86" t="str">
        <f t="shared" ca="1" si="2"/>
        <v/>
      </c>
      <c r="BL9" s="86" t="str">
        <f t="shared" ca="1" si="2"/>
        <v/>
      </c>
      <c r="BM9" s="86" t="str">
        <f t="shared" ca="1" si="2"/>
        <v/>
      </c>
      <c r="BN9" s="86" t="str">
        <f t="shared" ca="1" si="2"/>
        <v/>
      </c>
    </row>
    <row r="10" spans="1:66" ht="12.5" x14ac:dyDescent="0.25">
      <c r="A10" s="92" t="str">
        <f t="shared" ref="A10:A16" ca="1" si="3">IF(ISERROR(VALUE(SUBSTITUTE(OFFSET(A10,-1,0,1,1),".",""))),"0.1",IF(ISERROR(FIND("`",SUBSTITUTE(OFFSET(A10,-1,0,1,1),".","`",1))),OFFSET(A10,-1,0,1,1)&amp;".1",LEFT(OFFSET(A10,-1,0,1,1),FIND("`",SUBSTITUTE(OFFSET(A10,-1,0,1,1),".","`",1)))&amp;IF(ISERROR(FIND("`",SUBSTITUTE(OFFSET(A10,-1,0,1,1),".","`",2))),VALUE(RIGHT(OFFSET(A10,-1,0,1,1),LEN(OFFSET(A10,-1,0,1,1))-FIND("`",SUBSTITUTE(OFFSET(A10,-1,0,1,1),".","`",1))))+1,VALUE(MID(OFFSET(A10,-1,0,1,1),FIND("`",SUBSTITUTE(OFFSET(A10,-1,0,1,1),".","`",1))+1,(FIND("`",SUBSTITUTE(OFFSET(A10,-1,0,1,1),".","`",2))-FIND("`",SUBSTITUTE(OFFSET(A10,-1,0,1,1),".","`",1))-1)))+1)))</f>
        <v>1.1</v>
      </c>
      <c r="B10" s="154" t="s">
        <v>156</v>
      </c>
      <c r="C10" s="93"/>
      <c r="D10" s="95">
        <v>43487</v>
      </c>
      <c r="E10" s="96"/>
      <c r="F10" s="97">
        <v>1</v>
      </c>
      <c r="G10" s="99">
        <v>1</v>
      </c>
      <c r="H10" s="100">
        <v>0</v>
      </c>
      <c r="I10" s="101">
        <f t="shared" ref="I10:I16" si="4">ROUNDDOWN(G10*F10,0)</f>
        <v>1</v>
      </c>
      <c r="J10" s="101">
        <f t="shared" ref="J10:J16" si="5">F10-I10</f>
        <v>0</v>
      </c>
      <c r="K10" s="102" t="str">
        <f t="shared" ref="K10:BN10" ca="1" si="6">IF(K$5=$D$5,"t",IF(AND(K$5&gt;=$D10,K$5&lt;$D10+$I10),"c",IF(AND(K$5&gt;=$D10,K$5&lt;=$D10+$F10-1),"x","")))</f>
        <v/>
      </c>
      <c r="L10" s="102" t="str">
        <f t="shared" ca="1" si="6"/>
        <v/>
      </c>
      <c r="M10" s="102" t="str">
        <f t="shared" ca="1" si="6"/>
        <v/>
      </c>
      <c r="N10" s="102" t="str">
        <f t="shared" ca="1" si="6"/>
        <v/>
      </c>
      <c r="O10" s="102" t="str">
        <f t="shared" ca="1" si="6"/>
        <v>t</v>
      </c>
      <c r="P10" s="102" t="str">
        <f t="shared" ca="1" si="6"/>
        <v/>
      </c>
      <c r="Q10" s="102" t="str">
        <f t="shared" ca="1" si="6"/>
        <v/>
      </c>
      <c r="R10" s="102" t="str">
        <f t="shared" ca="1" si="6"/>
        <v/>
      </c>
      <c r="S10" s="102" t="str">
        <f t="shared" ca="1" si="6"/>
        <v/>
      </c>
      <c r="T10" s="102" t="str">
        <f t="shared" ca="1" si="6"/>
        <v/>
      </c>
      <c r="U10" s="102" t="str">
        <f t="shared" ca="1" si="6"/>
        <v/>
      </c>
      <c r="V10" s="102" t="str">
        <f t="shared" ca="1" si="6"/>
        <v/>
      </c>
      <c r="W10" s="102" t="str">
        <f t="shared" ca="1" si="6"/>
        <v/>
      </c>
      <c r="X10" s="102" t="str">
        <f t="shared" ca="1" si="6"/>
        <v/>
      </c>
      <c r="Y10" s="102" t="str">
        <f t="shared" ca="1" si="6"/>
        <v/>
      </c>
      <c r="Z10" s="102" t="str">
        <f t="shared" ca="1" si="6"/>
        <v/>
      </c>
      <c r="AA10" s="102" t="str">
        <f t="shared" ca="1" si="6"/>
        <v/>
      </c>
      <c r="AB10" s="102" t="str">
        <f t="shared" ca="1" si="6"/>
        <v/>
      </c>
      <c r="AC10" s="102" t="str">
        <f t="shared" ca="1" si="6"/>
        <v/>
      </c>
      <c r="AD10" s="102" t="str">
        <f t="shared" ca="1" si="6"/>
        <v/>
      </c>
      <c r="AE10" s="102" t="str">
        <f t="shared" ca="1" si="6"/>
        <v/>
      </c>
      <c r="AF10" s="102" t="str">
        <f t="shared" ca="1" si="6"/>
        <v/>
      </c>
      <c r="AG10" s="102" t="str">
        <f t="shared" ca="1" si="6"/>
        <v/>
      </c>
      <c r="AH10" s="102" t="str">
        <f t="shared" ca="1" si="6"/>
        <v/>
      </c>
      <c r="AI10" s="102" t="str">
        <f t="shared" ca="1" si="6"/>
        <v/>
      </c>
      <c r="AJ10" s="102" t="str">
        <f t="shared" ca="1" si="6"/>
        <v/>
      </c>
      <c r="AK10" s="102" t="str">
        <f t="shared" ca="1" si="6"/>
        <v/>
      </c>
      <c r="AL10" s="102" t="str">
        <f t="shared" ca="1" si="6"/>
        <v/>
      </c>
      <c r="AM10" s="102" t="str">
        <f t="shared" ca="1" si="6"/>
        <v/>
      </c>
      <c r="AN10" s="102" t="str">
        <f t="shared" ca="1" si="6"/>
        <v/>
      </c>
      <c r="AO10" s="102" t="str">
        <f t="shared" ca="1" si="6"/>
        <v/>
      </c>
      <c r="AP10" s="102" t="str">
        <f t="shared" ca="1" si="6"/>
        <v/>
      </c>
      <c r="AQ10" s="102" t="str">
        <f t="shared" ca="1" si="6"/>
        <v/>
      </c>
      <c r="AR10" s="102" t="str">
        <f t="shared" ca="1" si="6"/>
        <v/>
      </c>
      <c r="AS10" s="102" t="str">
        <f t="shared" ca="1" si="6"/>
        <v/>
      </c>
      <c r="AT10" s="102" t="str">
        <f t="shared" ca="1" si="6"/>
        <v/>
      </c>
      <c r="AU10" s="102" t="str">
        <f t="shared" ca="1" si="6"/>
        <v/>
      </c>
      <c r="AV10" s="102" t="str">
        <f t="shared" ca="1" si="6"/>
        <v/>
      </c>
      <c r="AW10" s="102" t="str">
        <f t="shared" ca="1" si="6"/>
        <v/>
      </c>
      <c r="AX10" s="102" t="str">
        <f t="shared" ca="1" si="6"/>
        <v/>
      </c>
      <c r="AY10" s="102" t="str">
        <f t="shared" ca="1" si="6"/>
        <v/>
      </c>
      <c r="AZ10" s="102" t="str">
        <f t="shared" ca="1" si="6"/>
        <v/>
      </c>
      <c r="BA10" s="102" t="str">
        <f t="shared" ca="1" si="6"/>
        <v/>
      </c>
      <c r="BB10" s="102" t="str">
        <f t="shared" ca="1" si="6"/>
        <v/>
      </c>
      <c r="BC10" s="102" t="str">
        <f t="shared" ca="1" si="6"/>
        <v/>
      </c>
      <c r="BD10" s="102" t="str">
        <f t="shared" ca="1" si="6"/>
        <v/>
      </c>
      <c r="BE10" s="102" t="str">
        <f t="shared" ca="1" si="6"/>
        <v/>
      </c>
      <c r="BF10" s="102" t="str">
        <f t="shared" ca="1" si="6"/>
        <v/>
      </c>
      <c r="BG10" s="102" t="str">
        <f t="shared" ca="1" si="6"/>
        <v/>
      </c>
      <c r="BH10" s="102" t="str">
        <f t="shared" ca="1" si="6"/>
        <v/>
      </c>
      <c r="BI10" s="102" t="str">
        <f t="shared" ca="1" si="6"/>
        <v/>
      </c>
      <c r="BJ10" s="102" t="str">
        <f t="shared" ca="1" si="6"/>
        <v/>
      </c>
      <c r="BK10" s="102" t="str">
        <f t="shared" ca="1" si="6"/>
        <v/>
      </c>
      <c r="BL10" s="102" t="str">
        <f t="shared" ca="1" si="6"/>
        <v/>
      </c>
      <c r="BM10" s="102" t="str">
        <f t="shared" ca="1" si="6"/>
        <v/>
      </c>
      <c r="BN10" s="102" t="str">
        <f t="shared" ca="1" si="6"/>
        <v/>
      </c>
    </row>
    <row r="11" spans="1:66" ht="12.5" x14ac:dyDescent="0.25">
      <c r="A11" s="92" t="str">
        <f t="shared" ca="1" si="3"/>
        <v>1.2</v>
      </c>
      <c r="B11" s="154" t="s">
        <v>156</v>
      </c>
      <c r="C11" s="93"/>
      <c r="D11" s="95">
        <v>43488</v>
      </c>
      <c r="E11" s="106">
        <v>43488</v>
      </c>
      <c r="F11" s="97">
        <v>2</v>
      </c>
      <c r="G11" s="99">
        <v>1</v>
      </c>
      <c r="H11" s="101">
        <v>0</v>
      </c>
      <c r="I11" s="101">
        <f t="shared" si="4"/>
        <v>2</v>
      </c>
      <c r="J11" s="101">
        <f t="shared" si="5"/>
        <v>0</v>
      </c>
      <c r="K11" s="102" t="str">
        <f t="shared" ref="K11:BN11" ca="1" si="7">IF(K$5=$D$5,"t",IF(AND(K$5&gt;=$D11,K$5&lt;$D11+$I11),"c",IF(AND(K$5&gt;=$D11,K$5&lt;=$D11+$F11-1),"x","")))</f>
        <v/>
      </c>
      <c r="L11" s="102" t="str">
        <f t="shared" ca="1" si="7"/>
        <v/>
      </c>
      <c r="M11" s="102" t="str">
        <f t="shared" ca="1" si="7"/>
        <v/>
      </c>
      <c r="N11" s="102" t="str">
        <f t="shared" ca="1" si="7"/>
        <v/>
      </c>
      <c r="O11" s="102" t="str">
        <f t="shared" ca="1" si="7"/>
        <v>t</v>
      </c>
      <c r="P11" s="102" t="str">
        <f t="shared" ca="1" si="7"/>
        <v/>
      </c>
      <c r="Q11" s="102" t="str">
        <f t="shared" ca="1" si="7"/>
        <v/>
      </c>
      <c r="R11" s="102" t="str">
        <f t="shared" ca="1" si="7"/>
        <v/>
      </c>
      <c r="S11" s="102" t="str">
        <f t="shared" ca="1" si="7"/>
        <v/>
      </c>
      <c r="T11" s="102" t="str">
        <f t="shared" ca="1" si="7"/>
        <v/>
      </c>
      <c r="U11" s="102" t="str">
        <f t="shared" ca="1" si="7"/>
        <v/>
      </c>
      <c r="V11" s="102" t="str">
        <f t="shared" ca="1" si="7"/>
        <v/>
      </c>
      <c r="W11" s="102" t="str">
        <f t="shared" ca="1" si="7"/>
        <v/>
      </c>
      <c r="X11" s="102" t="str">
        <f t="shared" ca="1" si="7"/>
        <v/>
      </c>
      <c r="Y11" s="102" t="str">
        <f t="shared" ca="1" si="7"/>
        <v/>
      </c>
      <c r="Z11" s="102" t="str">
        <f t="shared" ca="1" si="7"/>
        <v/>
      </c>
      <c r="AA11" s="102" t="str">
        <f t="shared" ca="1" si="7"/>
        <v/>
      </c>
      <c r="AB11" s="102" t="str">
        <f t="shared" ca="1" si="7"/>
        <v/>
      </c>
      <c r="AC11" s="102" t="str">
        <f t="shared" ca="1" si="7"/>
        <v/>
      </c>
      <c r="AD11" s="102" t="str">
        <f t="shared" ca="1" si="7"/>
        <v/>
      </c>
      <c r="AE11" s="102" t="str">
        <f t="shared" ca="1" si="7"/>
        <v/>
      </c>
      <c r="AF11" s="102" t="str">
        <f t="shared" ca="1" si="7"/>
        <v/>
      </c>
      <c r="AG11" s="102" t="str">
        <f t="shared" ca="1" si="7"/>
        <v/>
      </c>
      <c r="AH11" s="102" t="str">
        <f t="shared" ca="1" si="7"/>
        <v/>
      </c>
      <c r="AI11" s="102" t="str">
        <f t="shared" ca="1" si="7"/>
        <v/>
      </c>
      <c r="AJ11" s="102" t="str">
        <f t="shared" ca="1" si="7"/>
        <v/>
      </c>
      <c r="AK11" s="102" t="str">
        <f t="shared" ca="1" si="7"/>
        <v/>
      </c>
      <c r="AL11" s="102" t="str">
        <f t="shared" ca="1" si="7"/>
        <v/>
      </c>
      <c r="AM11" s="102" t="str">
        <f t="shared" ca="1" si="7"/>
        <v/>
      </c>
      <c r="AN11" s="102" t="str">
        <f t="shared" ca="1" si="7"/>
        <v/>
      </c>
      <c r="AO11" s="102" t="str">
        <f t="shared" ca="1" si="7"/>
        <v/>
      </c>
      <c r="AP11" s="102" t="str">
        <f t="shared" ca="1" si="7"/>
        <v/>
      </c>
      <c r="AQ11" s="102" t="str">
        <f t="shared" ca="1" si="7"/>
        <v/>
      </c>
      <c r="AR11" s="102" t="str">
        <f t="shared" ca="1" si="7"/>
        <v/>
      </c>
      <c r="AS11" s="102" t="str">
        <f t="shared" ca="1" si="7"/>
        <v/>
      </c>
      <c r="AT11" s="102" t="str">
        <f t="shared" ca="1" si="7"/>
        <v/>
      </c>
      <c r="AU11" s="102" t="str">
        <f t="shared" ca="1" si="7"/>
        <v/>
      </c>
      <c r="AV11" s="102" t="str">
        <f t="shared" ca="1" si="7"/>
        <v/>
      </c>
      <c r="AW11" s="102" t="str">
        <f t="shared" ca="1" si="7"/>
        <v/>
      </c>
      <c r="AX11" s="102" t="str">
        <f t="shared" ca="1" si="7"/>
        <v/>
      </c>
      <c r="AY11" s="102" t="str">
        <f t="shared" ca="1" si="7"/>
        <v/>
      </c>
      <c r="AZ11" s="102" t="str">
        <f t="shared" ca="1" si="7"/>
        <v/>
      </c>
      <c r="BA11" s="102" t="str">
        <f t="shared" ca="1" si="7"/>
        <v/>
      </c>
      <c r="BB11" s="102" t="str">
        <f t="shared" ca="1" si="7"/>
        <v/>
      </c>
      <c r="BC11" s="102" t="str">
        <f t="shared" ca="1" si="7"/>
        <v/>
      </c>
      <c r="BD11" s="102" t="str">
        <f t="shared" ca="1" si="7"/>
        <v/>
      </c>
      <c r="BE11" s="102" t="str">
        <f t="shared" ca="1" si="7"/>
        <v/>
      </c>
      <c r="BF11" s="102" t="str">
        <f t="shared" ca="1" si="7"/>
        <v/>
      </c>
      <c r="BG11" s="102" t="str">
        <f t="shared" ca="1" si="7"/>
        <v/>
      </c>
      <c r="BH11" s="102" t="str">
        <f t="shared" ca="1" si="7"/>
        <v/>
      </c>
      <c r="BI11" s="102" t="str">
        <f t="shared" ca="1" si="7"/>
        <v/>
      </c>
      <c r="BJ11" s="102" t="str">
        <f t="shared" ca="1" si="7"/>
        <v/>
      </c>
      <c r="BK11" s="102" t="str">
        <f t="shared" ca="1" si="7"/>
        <v/>
      </c>
      <c r="BL11" s="102" t="str">
        <f t="shared" ca="1" si="7"/>
        <v/>
      </c>
      <c r="BM11" s="102" t="str">
        <f t="shared" ca="1" si="7"/>
        <v/>
      </c>
      <c r="BN11" s="102" t="str">
        <f t="shared" ca="1" si="7"/>
        <v/>
      </c>
    </row>
    <row r="12" spans="1:66" ht="12.5" x14ac:dyDescent="0.25">
      <c r="A12" s="92" t="str">
        <f t="shared" ca="1" si="3"/>
        <v>1.3</v>
      </c>
      <c r="B12" s="154" t="s">
        <v>156</v>
      </c>
      <c r="C12" s="93"/>
      <c r="D12" s="95">
        <v>43490</v>
      </c>
      <c r="E12" s="96"/>
      <c r="F12" s="97">
        <v>4</v>
      </c>
      <c r="G12" s="99">
        <v>0</v>
      </c>
      <c r="H12" s="101">
        <v>0</v>
      </c>
      <c r="I12" s="101">
        <f t="shared" si="4"/>
        <v>0</v>
      </c>
      <c r="J12" s="101">
        <f t="shared" si="5"/>
        <v>4</v>
      </c>
      <c r="K12" s="102" t="str">
        <f t="shared" ref="K12:BN12" ca="1" si="8">IF(K$5=$D$5,"t",IF(AND(K$5&gt;=$D12,K$5&lt;$D12+$I12),"c",IF(AND(K$5&gt;=$D12,K$5&lt;=$D12+$F12-1),"x","")))</f>
        <v/>
      </c>
      <c r="L12" s="102" t="str">
        <f t="shared" ca="1" si="8"/>
        <v/>
      </c>
      <c r="M12" s="102" t="str">
        <f t="shared" ca="1" si="8"/>
        <v/>
      </c>
      <c r="N12" s="102" t="str">
        <f t="shared" ca="1" si="8"/>
        <v/>
      </c>
      <c r="O12" s="102" t="str">
        <f t="shared" ca="1" si="8"/>
        <v>t</v>
      </c>
      <c r="P12" s="102" t="str">
        <f t="shared" ca="1" si="8"/>
        <v/>
      </c>
      <c r="Q12" s="102" t="str">
        <f t="shared" ca="1" si="8"/>
        <v/>
      </c>
      <c r="R12" s="102" t="str">
        <f t="shared" ca="1" si="8"/>
        <v/>
      </c>
      <c r="S12" s="102" t="str">
        <f t="shared" ca="1" si="8"/>
        <v/>
      </c>
      <c r="T12" s="102" t="str">
        <f t="shared" ca="1" si="8"/>
        <v/>
      </c>
      <c r="U12" s="102" t="str">
        <f t="shared" ca="1" si="8"/>
        <v/>
      </c>
      <c r="V12" s="102" t="str">
        <f t="shared" ca="1" si="8"/>
        <v/>
      </c>
      <c r="W12" s="102" t="str">
        <f t="shared" ca="1" si="8"/>
        <v/>
      </c>
      <c r="X12" s="102" t="str">
        <f t="shared" ca="1" si="8"/>
        <v/>
      </c>
      <c r="Y12" s="102" t="str">
        <f t="shared" ca="1" si="8"/>
        <v/>
      </c>
      <c r="Z12" s="102" t="str">
        <f t="shared" ca="1" si="8"/>
        <v/>
      </c>
      <c r="AA12" s="102" t="str">
        <f t="shared" ca="1" si="8"/>
        <v/>
      </c>
      <c r="AB12" s="102" t="str">
        <f t="shared" ca="1" si="8"/>
        <v/>
      </c>
      <c r="AC12" s="102" t="str">
        <f t="shared" ca="1" si="8"/>
        <v/>
      </c>
      <c r="AD12" s="102" t="str">
        <f t="shared" ca="1" si="8"/>
        <v/>
      </c>
      <c r="AE12" s="102" t="str">
        <f t="shared" ca="1" si="8"/>
        <v/>
      </c>
      <c r="AF12" s="102" t="str">
        <f t="shared" ca="1" si="8"/>
        <v/>
      </c>
      <c r="AG12" s="102" t="str">
        <f t="shared" ca="1" si="8"/>
        <v/>
      </c>
      <c r="AH12" s="102" t="str">
        <f t="shared" ca="1" si="8"/>
        <v/>
      </c>
      <c r="AI12" s="102" t="str">
        <f t="shared" ca="1" si="8"/>
        <v/>
      </c>
      <c r="AJ12" s="102" t="str">
        <f t="shared" ca="1" si="8"/>
        <v/>
      </c>
      <c r="AK12" s="102" t="str">
        <f t="shared" ca="1" si="8"/>
        <v/>
      </c>
      <c r="AL12" s="102" t="str">
        <f t="shared" ca="1" si="8"/>
        <v/>
      </c>
      <c r="AM12" s="102" t="str">
        <f t="shared" ca="1" si="8"/>
        <v/>
      </c>
      <c r="AN12" s="102" t="str">
        <f t="shared" ca="1" si="8"/>
        <v/>
      </c>
      <c r="AO12" s="102" t="str">
        <f t="shared" ca="1" si="8"/>
        <v/>
      </c>
      <c r="AP12" s="102" t="str">
        <f t="shared" ca="1" si="8"/>
        <v/>
      </c>
      <c r="AQ12" s="102" t="str">
        <f t="shared" ca="1" si="8"/>
        <v/>
      </c>
      <c r="AR12" s="102" t="str">
        <f t="shared" ca="1" si="8"/>
        <v/>
      </c>
      <c r="AS12" s="102" t="str">
        <f t="shared" ca="1" si="8"/>
        <v/>
      </c>
      <c r="AT12" s="102" t="str">
        <f t="shared" ca="1" si="8"/>
        <v/>
      </c>
      <c r="AU12" s="102" t="str">
        <f t="shared" ca="1" si="8"/>
        <v/>
      </c>
      <c r="AV12" s="102" t="str">
        <f t="shared" ca="1" si="8"/>
        <v/>
      </c>
      <c r="AW12" s="102" t="str">
        <f t="shared" ca="1" si="8"/>
        <v/>
      </c>
      <c r="AX12" s="102" t="str">
        <f t="shared" ca="1" si="8"/>
        <v/>
      </c>
      <c r="AY12" s="102" t="str">
        <f t="shared" ca="1" si="8"/>
        <v/>
      </c>
      <c r="AZ12" s="102" t="str">
        <f t="shared" ca="1" si="8"/>
        <v/>
      </c>
      <c r="BA12" s="102" t="str">
        <f t="shared" ca="1" si="8"/>
        <v/>
      </c>
      <c r="BB12" s="102" t="str">
        <f t="shared" ca="1" si="8"/>
        <v/>
      </c>
      <c r="BC12" s="102" t="str">
        <f t="shared" ca="1" si="8"/>
        <v/>
      </c>
      <c r="BD12" s="102" t="str">
        <f t="shared" ca="1" si="8"/>
        <v/>
      </c>
      <c r="BE12" s="102" t="str">
        <f t="shared" ca="1" si="8"/>
        <v/>
      </c>
      <c r="BF12" s="102" t="str">
        <f t="shared" ca="1" si="8"/>
        <v/>
      </c>
      <c r="BG12" s="102" t="str">
        <f t="shared" ca="1" si="8"/>
        <v/>
      </c>
      <c r="BH12" s="102" t="str">
        <f t="shared" ca="1" si="8"/>
        <v/>
      </c>
      <c r="BI12" s="102" t="str">
        <f t="shared" ca="1" si="8"/>
        <v/>
      </c>
      <c r="BJ12" s="102" t="str">
        <f t="shared" ca="1" si="8"/>
        <v/>
      </c>
      <c r="BK12" s="102" t="str">
        <f t="shared" ca="1" si="8"/>
        <v/>
      </c>
      <c r="BL12" s="102" t="str">
        <f t="shared" ca="1" si="8"/>
        <v/>
      </c>
      <c r="BM12" s="102" t="str">
        <f t="shared" ca="1" si="8"/>
        <v/>
      </c>
      <c r="BN12" s="102" t="str">
        <f t="shared" ca="1" si="8"/>
        <v/>
      </c>
    </row>
    <row r="13" spans="1:66" ht="12.5" x14ac:dyDescent="0.25">
      <c r="A13" s="92" t="str">
        <f t="shared" ca="1" si="3"/>
        <v>1.4</v>
      </c>
      <c r="B13" s="154" t="s">
        <v>156</v>
      </c>
      <c r="C13" s="93"/>
      <c r="D13" s="95">
        <v>43493</v>
      </c>
      <c r="E13" s="96"/>
      <c r="F13" s="97">
        <v>2</v>
      </c>
      <c r="G13" s="99">
        <v>0</v>
      </c>
      <c r="H13" s="101">
        <v>0</v>
      </c>
      <c r="I13" s="101">
        <f t="shared" si="4"/>
        <v>0</v>
      </c>
      <c r="J13" s="101">
        <f t="shared" si="5"/>
        <v>2</v>
      </c>
      <c r="K13" s="102" t="str">
        <f t="shared" ref="K13:BN13" ca="1" si="9">IF(K$5=$D$5,"t",IF(AND(K$5&gt;=$D13,K$5&lt;$D13+$I13),"c",IF(AND(K$5&gt;=$D13,K$5&lt;=$D13+$F13-1),"x","")))</f>
        <v/>
      </c>
      <c r="L13" s="102" t="str">
        <f t="shared" ca="1" si="9"/>
        <v/>
      </c>
      <c r="M13" s="102" t="str">
        <f t="shared" ca="1" si="9"/>
        <v/>
      </c>
      <c r="N13" s="102" t="str">
        <f t="shared" ca="1" si="9"/>
        <v/>
      </c>
      <c r="O13" s="102" t="str">
        <f t="shared" ca="1" si="9"/>
        <v>t</v>
      </c>
      <c r="P13" s="102" t="str">
        <f t="shared" ca="1" si="9"/>
        <v/>
      </c>
      <c r="Q13" s="102" t="str">
        <f t="shared" ca="1" si="9"/>
        <v/>
      </c>
      <c r="R13" s="102" t="str">
        <f t="shared" ca="1" si="9"/>
        <v/>
      </c>
      <c r="S13" s="102" t="str">
        <f t="shared" ca="1" si="9"/>
        <v/>
      </c>
      <c r="T13" s="102" t="str">
        <f t="shared" ca="1" si="9"/>
        <v/>
      </c>
      <c r="U13" s="102" t="str">
        <f t="shared" ca="1" si="9"/>
        <v/>
      </c>
      <c r="V13" s="102" t="str">
        <f t="shared" ca="1" si="9"/>
        <v/>
      </c>
      <c r="W13" s="102" t="str">
        <f t="shared" ca="1" si="9"/>
        <v/>
      </c>
      <c r="X13" s="102" t="str">
        <f t="shared" ca="1" si="9"/>
        <v/>
      </c>
      <c r="Y13" s="102" t="str">
        <f t="shared" ca="1" si="9"/>
        <v/>
      </c>
      <c r="Z13" s="102" t="str">
        <f t="shared" ca="1" si="9"/>
        <v/>
      </c>
      <c r="AA13" s="102" t="str">
        <f t="shared" ca="1" si="9"/>
        <v/>
      </c>
      <c r="AB13" s="102" t="str">
        <f t="shared" ca="1" si="9"/>
        <v/>
      </c>
      <c r="AC13" s="102" t="str">
        <f t="shared" ca="1" si="9"/>
        <v/>
      </c>
      <c r="AD13" s="102" t="str">
        <f t="shared" ca="1" si="9"/>
        <v/>
      </c>
      <c r="AE13" s="102" t="str">
        <f t="shared" ca="1" si="9"/>
        <v/>
      </c>
      <c r="AF13" s="102" t="str">
        <f t="shared" ca="1" si="9"/>
        <v/>
      </c>
      <c r="AG13" s="102" t="str">
        <f t="shared" ca="1" si="9"/>
        <v/>
      </c>
      <c r="AH13" s="102" t="str">
        <f t="shared" ca="1" si="9"/>
        <v/>
      </c>
      <c r="AI13" s="102" t="str">
        <f t="shared" ca="1" si="9"/>
        <v/>
      </c>
      <c r="AJ13" s="102" t="str">
        <f t="shared" ca="1" si="9"/>
        <v/>
      </c>
      <c r="AK13" s="102" t="str">
        <f t="shared" ca="1" si="9"/>
        <v/>
      </c>
      <c r="AL13" s="102" t="str">
        <f t="shared" ca="1" si="9"/>
        <v/>
      </c>
      <c r="AM13" s="102" t="str">
        <f t="shared" ca="1" si="9"/>
        <v/>
      </c>
      <c r="AN13" s="102" t="str">
        <f t="shared" ca="1" si="9"/>
        <v/>
      </c>
      <c r="AO13" s="102" t="str">
        <f t="shared" ca="1" si="9"/>
        <v/>
      </c>
      <c r="AP13" s="102" t="str">
        <f t="shared" ca="1" si="9"/>
        <v/>
      </c>
      <c r="AQ13" s="102" t="str">
        <f t="shared" ca="1" si="9"/>
        <v/>
      </c>
      <c r="AR13" s="102" t="str">
        <f t="shared" ca="1" si="9"/>
        <v/>
      </c>
      <c r="AS13" s="102" t="str">
        <f t="shared" ca="1" si="9"/>
        <v/>
      </c>
      <c r="AT13" s="102" t="str">
        <f t="shared" ca="1" si="9"/>
        <v/>
      </c>
      <c r="AU13" s="102" t="str">
        <f t="shared" ca="1" si="9"/>
        <v/>
      </c>
      <c r="AV13" s="102" t="str">
        <f t="shared" ca="1" si="9"/>
        <v/>
      </c>
      <c r="AW13" s="102" t="str">
        <f t="shared" ca="1" si="9"/>
        <v/>
      </c>
      <c r="AX13" s="102" t="str">
        <f t="shared" ca="1" si="9"/>
        <v/>
      </c>
      <c r="AY13" s="102" t="str">
        <f t="shared" ca="1" si="9"/>
        <v/>
      </c>
      <c r="AZ13" s="102" t="str">
        <f t="shared" ca="1" si="9"/>
        <v/>
      </c>
      <c r="BA13" s="102" t="str">
        <f t="shared" ca="1" si="9"/>
        <v/>
      </c>
      <c r="BB13" s="102" t="str">
        <f t="shared" ca="1" si="9"/>
        <v/>
      </c>
      <c r="BC13" s="102" t="str">
        <f t="shared" ca="1" si="9"/>
        <v/>
      </c>
      <c r="BD13" s="102" t="str">
        <f t="shared" ca="1" si="9"/>
        <v/>
      </c>
      <c r="BE13" s="102" t="str">
        <f t="shared" ca="1" si="9"/>
        <v/>
      </c>
      <c r="BF13" s="102" t="str">
        <f t="shared" ca="1" si="9"/>
        <v/>
      </c>
      <c r="BG13" s="102" t="str">
        <f t="shared" ca="1" si="9"/>
        <v/>
      </c>
      <c r="BH13" s="102" t="str">
        <f t="shared" ca="1" si="9"/>
        <v/>
      </c>
      <c r="BI13" s="102" t="str">
        <f t="shared" ca="1" si="9"/>
        <v/>
      </c>
      <c r="BJ13" s="102" t="str">
        <f t="shared" ca="1" si="9"/>
        <v/>
      </c>
      <c r="BK13" s="102" t="str">
        <f t="shared" ca="1" si="9"/>
        <v/>
      </c>
      <c r="BL13" s="102" t="str">
        <f t="shared" ca="1" si="9"/>
        <v/>
      </c>
      <c r="BM13" s="102" t="str">
        <f t="shared" ca="1" si="9"/>
        <v/>
      </c>
      <c r="BN13" s="102" t="str">
        <f t="shared" ca="1" si="9"/>
        <v/>
      </c>
    </row>
    <row r="14" spans="1:66" ht="12.5" x14ac:dyDescent="0.25">
      <c r="A14" s="92" t="str">
        <f t="shared" ca="1" si="3"/>
        <v>1.5</v>
      </c>
      <c r="B14" s="154" t="s">
        <v>156</v>
      </c>
      <c r="C14" s="93"/>
      <c r="D14" s="95">
        <v>43495</v>
      </c>
      <c r="E14" s="106">
        <v>43489</v>
      </c>
      <c r="F14" s="97">
        <v>2</v>
      </c>
      <c r="G14" s="99">
        <v>0</v>
      </c>
      <c r="H14" s="101">
        <v>0</v>
      </c>
      <c r="I14" s="101">
        <f t="shared" si="4"/>
        <v>0</v>
      </c>
      <c r="J14" s="101">
        <f t="shared" si="5"/>
        <v>2</v>
      </c>
      <c r="K14" s="102" t="str">
        <f t="shared" ref="K14:BN14" ca="1" si="10">IF(K$5=$D$5,"t",IF(AND(K$5&gt;=$D14,K$5&lt;$D14+$I14),"c",IF(AND(K$5&gt;=$D14,K$5&lt;=$D14+$F14-1),"x","")))</f>
        <v/>
      </c>
      <c r="L14" s="102" t="str">
        <f t="shared" ca="1" si="10"/>
        <v/>
      </c>
      <c r="M14" s="102" t="str">
        <f t="shared" ca="1" si="10"/>
        <v/>
      </c>
      <c r="N14" s="102" t="str">
        <f t="shared" ca="1" si="10"/>
        <v/>
      </c>
      <c r="O14" s="102" t="str">
        <f t="shared" ca="1" si="10"/>
        <v>t</v>
      </c>
      <c r="P14" s="102" t="str">
        <f t="shared" ca="1" si="10"/>
        <v/>
      </c>
      <c r="Q14" s="102" t="str">
        <f t="shared" ca="1" si="10"/>
        <v/>
      </c>
      <c r="R14" s="102" t="str">
        <f t="shared" ca="1" si="10"/>
        <v/>
      </c>
      <c r="S14" s="102" t="str">
        <f t="shared" ca="1" si="10"/>
        <v/>
      </c>
      <c r="T14" s="102" t="str">
        <f t="shared" ca="1" si="10"/>
        <v/>
      </c>
      <c r="U14" s="102" t="str">
        <f t="shared" ca="1" si="10"/>
        <v/>
      </c>
      <c r="V14" s="102" t="str">
        <f t="shared" ca="1" si="10"/>
        <v/>
      </c>
      <c r="W14" s="102" t="str">
        <f t="shared" ca="1" si="10"/>
        <v/>
      </c>
      <c r="X14" s="102" t="str">
        <f t="shared" ca="1" si="10"/>
        <v/>
      </c>
      <c r="Y14" s="102" t="str">
        <f t="shared" ca="1" si="10"/>
        <v/>
      </c>
      <c r="Z14" s="102" t="str">
        <f t="shared" ca="1" si="10"/>
        <v/>
      </c>
      <c r="AA14" s="102" t="str">
        <f t="shared" ca="1" si="10"/>
        <v/>
      </c>
      <c r="AB14" s="102" t="str">
        <f t="shared" ca="1" si="10"/>
        <v/>
      </c>
      <c r="AC14" s="102" t="str">
        <f t="shared" ca="1" si="10"/>
        <v/>
      </c>
      <c r="AD14" s="102" t="str">
        <f t="shared" ca="1" si="10"/>
        <v/>
      </c>
      <c r="AE14" s="102" t="str">
        <f t="shared" ca="1" si="10"/>
        <v/>
      </c>
      <c r="AF14" s="102" t="str">
        <f t="shared" ca="1" si="10"/>
        <v/>
      </c>
      <c r="AG14" s="102" t="str">
        <f t="shared" ca="1" si="10"/>
        <v/>
      </c>
      <c r="AH14" s="102" t="str">
        <f t="shared" ca="1" si="10"/>
        <v/>
      </c>
      <c r="AI14" s="102" t="str">
        <f t="shared" ca="1" si="10"/>
        <v/>
      </c>
      <c r="AJ14" s="102" t="str">
        <f t="shared" ca="1" si="10"/>
        <v/>
      </c>
      <c r="AK14" s="102" t="str">
        <f t="shared" ca="1" si="10"/>
        <v/>
      </c>
      <c r="AL14" s="102" t="str">
        <f t="shared" ca="1" si="10"/>
        <v/>
      </c>
      <c r="AM14" s="102" t="str">
        <f t="shared" ca="1" si="10"/>
        <v/>
      </c>
      <c r="AN14" s="102" t="str">
        <f t="shared" ca="1" si="10"/>
        <v/>
      </c>
      <c r="AO14" s="102" t="str">
        <f t="shared" ca="1" si="10"/>
        <v/>
      </c>
      <c r="AP14" s="102" t="str">
        <f t="shared" ca="1" si="10"/>
        <v/>
      </c>
      <c r="AQ14" s="102" t="str">
        <f t="shared" ca="1" si="10"/>
        <v/>
      </c>
      <c r="AR14" s="102" t="str">
        <f t="shared" ca="1" si="10"/>
        <v/>
      </c>
      <c r="AS14" s="102" t="str">
        <f t="shared" ca="1" si="10"/>
        <v/>
      </c>
      <c r="AT14" s="102" t="str">
        <f t="shared" ca="1" si="10"/>
        <v/>
      </c>
      <c r="AU14" s="102" t="str">
        <f t="shared" ca="1" si="10"/>
        <v/>
      </c>
      <c r="AV14" s="102" t="str">
        <f t="shared" ca="1" si="10"/>
        <v/>
      </c>
      <c r="AW14" s="102" t="str">
        <f t="shared" ca="1" si="10"/>
        <v/>
      </c>
      <c r="AX14" s="102" t="str">
        <f t="shared" ca="1" si="10"/>
        <v/>
      </c>
      <c r="AY14" s="102" t="str">
        <f t="shared" ca="1" si="10"/>
        <v/>
      </c>
      <c r="AZ14" s="102" t="str">
        <f t="shared" ca="1" si="10"/>
        <v/>
      </c>
      <c r="BA14" s="102" t="str">
        <f t="shared" ca="1" si="10"/>
        <v/>
      </c>
      <c r="BB14" s="102" t="str">
        <f t="shared" ca="1" si="10"/>
        <v/>
      </c>
      <c r="BC14" s="102" t="str">
        <f t="shared" ca="1" si="10"/>
        <v/>
      </c>
      <c r="BD14" s="102" t="str">
        <f t="shared" ca="1" si="10"/>
        <v/>
      </c>
      <c r="BE14" s="102" t="str">
        <f t="shared" ca="1" si="10"/>
        <v/>
      </c>
      <c r="BF14" s="102" t="str">
        <f t="shared" ca="1" si="10"/>
        <v/>
      </c>
      <c r="BG14" s="102" t="str">
        <f t="shared" ca="1" si="10"/>
        <v/>
      </c>
      <c r="BH14" s="102" t="str">
        <f t="shared" ca="1" si="10"/>
        <v/>
      </c>
      <c r="BI14" s="102" t="str">
        <f t="shared" ca="1" si="10"/>
        <v/>
      </c>
      <c r="BJ14" s="102" t="str">
        <f t="shared" ca="1" si="10"/>
        <v/>
      </c>
      <c r="BK14" s="102" t="str">
        <f t="shared" ca="1" si="10"/>
        <v/>
      </c>
      <c r="BL14" s="102" t="str">
        <f t="shared" ca="1" si="10"/>
        <v/>
      </c>
      <c r="BM14" s="102" t="str">
        <f t="shared" ca="1" si="10"/>
        <v/>
      </c>
      <c r="BN14" s="102" t="str">
        <f t="shared" ca="1" si="10"/>
        <v/>
      </c>
    </row>
    <row r="15" spans="1:66" ht="12.5" x14ac:dyDescent="0.25">
      <c r="A15" s="92" t="str">
        <f t="shared" ca="1" si="3"/>
        <v>1.6</v>
      </c>
      <c r="B15" s="154" t="s">
        <v>156</v>
      </c>
      <c r="C15" s="93"/>
      <c r="D15" s="95">
        <v>43497</v>
      </c>
      <c r="E15" s="106">
        <v>43489</v>
      </c>
      <c r="F15" s="97">
        <v>4</v>
      </c>
      <c r="G15" s="99">
        <v>0</v>
      </c>
      <c r="H15" s="101">
        <v>0</v>
      </c>
      <c r="I15" s="101">
        <f t="shared" si="4"/>
        <v>0</v>
      </c>
      <c r="J15" s="101">
        <f t="shared" si="5"/>
        <v>4</v>
      </c>
      <c r="K15" s="102" t="str">
        <f t="shared" ref="K15:BN15" ca="1" si="11">IF(K$5=$D$5,"t",IF(AND(K$5&gt;=$D15,K$5&lt;$D15+$I15),"c",IF(AND(K$5&gt;=$D15,K$5&lt;=$D15+$F15-1),"x","")))</f>
        <v/>
      </c>
      <c r="L15" s="102" t="str">
        <f t="shared" ca="1" si="11"/>
        <v/>
      </c>
      <c r="M15" s="102" t="str">
        <f t="shared" ca="1" si="11"/>
        <v/>
      </c>
      <c r="N15" s="102" t="str">
        <f t="shared" ca="1" si="11"/>
        <v/>
      </c>
      <c r="O15" s="102" t="str">
        <f t="shared" ca="1" si="11"/>
        <v>t</v>
      </c>
      <c r="P15" s="102" t="str">
        <f t="shared" ca="1" si="11"/>
        <v/>
      </c>
      <c r="Q15" s="102" t="str">
        <f t="shared" ca="1" si="11"/>
        <v/>
      </c>
      <c r="R15" s="102" t="str">
        <f t="shared" ca="1" si="11"/>
        <v/>
      </c>
      <c r="S15" s="102" t="str">
        <f t="shared" ca="1" si="11"/>
        <v/>
      </c>
      <c r="T15" s="102" t="str">
        <f t="shared" ca="1" si="11"/>
        <v/>
      </c>
      <c r="U15" s="102" t="str">
        <f t="shared" ca="1" si="11"/>
        <v/>
      </c>
      <c r="V15" s="102" t="str">
        <f t="shared" ca="1" si="11"/>
        <v/>
      </c>
      <c r="W15" s="102" t="str">
        <f t="shared" ca="1" si="11"/>
        <v/>
      </c>
      <c r="X15" s="102" t="str">
        <f t="shared" ca="1" si="11"/>
        <v/>
      </c>
      <c r="Y15" s="102" t="str">
        <f t="shared" ca="1" si="11"/>
        <v/>
      </c>
      <c r="Z15" s="102" t="str">
        <f t="shared" ca="1" si="11"/>
        <v/>
      </c>
      <c r="AA15" s="102" t="str">
        <f t="shared" ca="1" si="11"/>
        <v/>
      </c>
      <c r="AB15" s="102" t="str">
        <f t="shared" ca="1" si="11"/>
        <v/>
      </c>
      <c r="AC15" s="102" t="str">
        <f t="shared" ca="1" si="11"/>
        <v/>
      </c>
      <c r="AD15" s="102" t="str">
        <f t="shared" ca="1" si="11"/>
        <v/>
      </c>
      <c r="AE15" s="102" t="str">
        <f t="shared" ca="1" si="11"/>
        <v/>
      </c>
      <c r="AF15" s="102" t="str">
        <f t="shared" ca="1" si="11"/>
        <v/>
      </c>
      <c r="AG15" s="102" t="str">
        <f t="shared" ca="1" si="11"/>
        <v/>
      </c>
      <c r="AH15" s="102" t="str">
        <f t="shared" ca="1" si="11"/>
        <v/>
      </c>
      <c r="AI15" s="102" t="str">
        <f t="shared" ca="1" si="11"/>
        <v/>
      </c>
      <c r="AJ15" s="102" t="str">
        <f t="shared" ca="1" si="11"/>
        <v/>
      </c>
      <c r="AK15" s="102" t="str">
        <f t="shared" ca="1" si="11"/>
        <v/>
      </c>
      <c r="AL15" s="102" t="str">
        <f t="shared" ca="1" si="11"/>
        <v/>
      </c>
      <c r="AM15" s="102" t="str">
        <f t="shared" ca="1" si="11"/>
        <v/>
      </c>
      <c r="AN15" s="102" t="str">
        <f t="shared" ca="1" si="11"/>
        <v/>
      </c>
      <c r="AO15" s="102" t="str">
        <f t="shared" ca="1" si="11"/>
        <v/>
      </c>
      <c r="AP15" s="102" t="str">
        <f t="shared" ca="1" si="11"/>
        <v/>
      </c>
      <c r="AQ15" s="102" t="str">
        <f t="shared" ca="1" si="11"/>
        <v/>
      </c>
      <c r="AR15" s="102" t="str">
        <f t="shared" ca="1" si="11"/>
        <v/>
      </c>
      <c r="AS15" s="102" t="str">
        <f t="shared" ca="1" si="11"/>
        <v/>
      </c>
      <c r="AT15" s="102" t="str">
        <f t="shared" ca="1" si="11"/>
        <v/>
      </c>
      <c r="AU15" s="102" t="str">
        <f t="shared" ca="1" si="11"/>
        <v/>
      </c>
      <c r="AV15" s="102" t="str">
        <f t="shared" ca="1" si="11"/>
        <v/>
      </c>
      <c r="AW15" s="102" t="str">
        <f t="shared" ca="1" si="11"/>
        <v/>
      </c>
      <c r="AX15" s="102" t="str">
        <f t="shared" ca="1" si="11"/>
        <v/>
      </c>
      <c r="AY15" s="102" t="str">
        <f t="shared" ca="1" si="11"/>
        <v/>
      </c>
      <c r="AZ15" s="102" t="str">
        <f t="shared" ca="1" si="11"/>
        <v/>
      </c>
      <c r="BA15" s="102" t="str">
        <f t="shared" ca="1" si="11"/>
        <v/>
      </c>
      <c r="BB15" s="102" t="str">
        <f t="shared" ca="1" si="11"/>
        <v/>
      </c>
      <c r="BC15" s="102" t="str">
        <f t="shared" ca="1" si="11"/>
        <v/>
      </c>
      <c r="BD15" s="102" t="str">
        <f t="shared" ca="1" si="11"/>
        <v/>
      </c>
      <c r="BE15" s="102" t="str">
        <f t="shared" ca="1" si="11"/>
        <v/>
      </c>
      <c r="BF15" s="102" t="str">
        <f t="shared" ca="1" si="11"/>
        <v/>
      </c>
      <c r="BG15" s="102" t="str">
        <f t="shared" ca="1" si="11"/>
        <v/>
      </c>
      <c r="BH15" s="102" t="str">
        <f t="shared" ca="1" si="11"/>
        <v/>
      </c>
      <c r="BI15" s="102" t="str">
        <f t="shared" ca="1" si="11"/>
        <v/>
      </c>
      <c r="BJ15" s="102" t="str">
        <f t="shared" ca="1" si="11"/>
        <v/>
      </c>
      <c r="BK15" s="102" t="str">
        <f t="shared" ca="1" si="11"/>
        <v/>
      </c>
      <c r="BL15" s="102" t="str">
        <f t="shared" ca="1" si="11"/>
        <v/>
      </c>
      <c r="BM15" s="102" t="str">
        <f t="shared" ca="1" si="11"/>
        <v/>
      </c>
      <c r="BN15" s="102" t="str">
        <f t="shared" ca="1" si="11"/>
        <v/>
      </c>
    </row>
    <row r="16" spans="1:66" ht="12.5" x14ac:dyDescent="0.25">
      <c r="A16" s="92" t="str">
        <f t="shared" ca="1" si="3"/>
        <v>1.7</v>
      </c>
      <c r="B16" s="154" t="s">
        <v>156</v>
      </c>
      <c r="C16" s="93"/>
      <c r="D16" s="95">
        <v>43493</v>
      </c>
      <c r="E16" s="106">
        <v>43490</v>
      </c>
      <c r="F16" s="97">
        <v>8</v>
      </c>
      <c r="G16" s="99">
        <v>0</v>
      </c>
      <c r="H16" s="101">
        <v>0</v>
      </c>
      <c r="I16" s="101">
        <f t="shared" si="4"/>
        <v>0</v>
      </c>
      <c r="J16" s="101">
        <f t="shared" si="5"/>
        <v>8</v>
      </c>
      <c r="K16" s="102" t="str">
        <f t="shared" ref="K16:BN16" ca="1" si="12">IF(K$5=$D$5,"t",IF(AND(K$5&gt;=$D16,K$5&lt;$D16+$I16),"c",IF(AND(K$5&gt;=$D16,K$5&lt;=$D16+$F16-1),"x","")))</f>
        <v/>
      </c>
      <c r="L16" s="102" t="str">
        <f t="shared" ca="1" si="12"/>
        <v/>
      </c>
      <c r="M16" s="102" t="str">
        <f t="shared" ca="1" si="12"/>
        <v/>
      </c>
      <c r="N16" s="102" t="str">
        <f t="shared" ca="1" si="12"/>
        <v/>
      </c>
      <c r="O16" s="102" t="str">
        <f t="shared" ca="1" si="12"/>
        <v>t</v>
      </c>
      <c r="P16" s="102" t="str">
        <f t="shared" ca="1" si="12"/>
        <v/>
      </c>
      <c r="Q16" s="102" t="str">
        <f t="shared" ca="1" si="12"/>
        <v/>
      </c>
      <c r="R16" s="102" t="str">
        <f t="shared" ca="1" si="12"/>
        <v/>
      </c>
      <c r="S16" s="102" t="str">
        <f t="shared" ca="1" si="12"/>
        <v/>
      </c>
      <c r="T16" s="102" t="str">
        <f t="shared" ca="1" si="12"/>
        <v/>
      </c>
      <c r="U16" s="102" t="str">
        <f t="shared" ca="1" si="12"/>
        <v/>
      </c>
      <c r="V16" s="102" t="str">
        <f t="shared" ca="1" si="12"/>
        <v/>
      </c>
      <c r="W16" s="102" t="str">
        <f t="shared" ca="1" si="12"/>
        <v/>
      </c>
      <c r="X16" s="102" t="str">
        <f t="shared" ca="1" si="12"/>
        <v/>
      </c>
      <c r="Y16" s="102" t="str">
        <f t="shared" ca="1" si="12"/>
        <v/>
      </c>
      <c r="Z16" s="102" t="str">
        <f t="shared" ca="1" si="12"/>
        <v/>
      </c>
      <c r="AA16" s="102" t="str">
        <f t="shared" ca="1" si="12"/>
        <v/>
      </c>
      <c r="AB16" s="102" t="str">
        <f t="shared" ca="1" si="12"/>
        <v/>
      </c>
      <c r="AC16" s="102" t="str">
        <f t="shared" ca="1" si="12"/>
        <v/>
      </c>
      <c r="AD16" s="102" t="str">
        <f t="shared" ca="1" si="12"/>
        <v/>
      </c>
      <c r="AE16" s="102" t="str">
        <f t="shared" ca="1" si="12"/>
        <v/>
      </c>
      <c r="AF16" s="102" t="str">
        <f t="shared" ca="1" si="12"/>
        <v/>
      </c>
      <c r="AG16" s="102" t="str">
        <f t="shared" ca="1" si="12"/>
        <v/>
      </c>
      <c r="AH16" s="102" t="str">
        <f t="shared" ca="1" si="12"/>
        <v/>
      </c>
      <c r="AI16" s="102" t="str">
        <f t="shared" ca="1" si="12"/>
        <v/>
      </c>
      <c r="AJ16" s="102" t="str">
        <f t="shared" ca="1" si="12"/>
        <v/>
      </c>
      <c r="AK16" s="102" t="str">
        <f t="shared" ca="1" si="12"/>
        <v/>
      </c>
      <c r="AL16" s="102" t="str">
        <f t="shared" ca="1" si="12"/>
        <v/>
      </c>
      <c r="AM16" s="102" t="str">
        <f t="shared" ca="1" si="12"/>
        <v/>
      </c>
      <c r="AN16" s="102" t="str">
        <f t="shared" ca="1" si="12"/>
        <v/>
      </c>
      <c r="AO16" s="102" t="str">
        <f t="shared" ca="1" si="12"/>
        <v/>
      </c>
      <c r="AP16" s="102" t="str">
        <f t="shared" ca="1" si="12"/>
        <v/>
      </c>
      <c r="AQ16" s="102" t="str">
        <f t="shared" ca="1" si="12"/>
        <v/>
      </c>
      <c r="AR16" s="102" t="str">
        <f t="shared" ca="1" si="12"/>
        <v/>
      </c>
      <c r="AS16" s="102" t="str">
        <f t="shared" ca="1" si="12"/>
        <v/>
      </c>
      <c r="AT16" s="102" t="str">
        <f t="shared" ca="1" si="12"/>
        <v/>
      </c>
      <c r="AU16" s="102" t="str">
        <f t="shared" ca="1" si="12"/>
        <v/>
      </c>
      <c r="AV16" s="102" t="str">
        <f t="shared" ca="1" si="12"/>
        <v/>
      </c>
      <c r="AW16" s="102" t="str">
        <f t="shared" ca="1" si="12"/>
        <v/>
      </c>
      <c r="AX16" s="102" t="str">
        <f t="shared" ca="1" si="12"/>
        <v/>
      </c>
      <c r="AY16" s="102" t="str">
        <f t="shared" ca="1" si="12"/>
        <v/>
      </c>
      <c r="AZ16" s="102" t="str">
        <f t="shared" ca="1" si="12"/>
        <v/>
      </c>
      <c r="BA16" s="102" t="str">
        <f t="shared" ca="1" si="12"/>
        <v/>
      </c>
      <c r="BB16" s="102" t="str">
        <f t="shared" ca="1" si="12"/>
        <v/>
      </c>
      <c r="BC16" s="102" t="str">
        <f t="shared" ca="1" si="12"/>
        <v/>
      </c>
      <c r="BD16" s="102" t="str">
        <f t="shared" ca="1" si="12"/>
        <v/>
      </c>
      <c r="BE16" s="102" t="str">
        <f t="shared" ca="1" si="12"/>
        <v/>
      </c>
      <c r="BF16" s="102" t="str">
        <f t="shared" ca="1" si="12"/>
        <v/>
      </c>
      <c r="BG16" s="102" t="str">
        <f t="shared" ca="1" si="12"/>
        <v/>
      </c>
      <c r="BH16" s="102" t="str">
        <f t="shared" ca="1" si="12"/>
        <v/>
      </c>
      <c r="BI16" s="102" t="str">
        <f t="shared" ca="1" si="12"/>
        <v/>
      </c>
      <c r="BJ16" s="102" t="str">
        <f t="shared" ca="1" si="12"/>
        <v/>
      </c>
      <c r="BK16" s="102" t="str">
        <f t="shared" ca="1" si="12"/>
        <v/>
      </c>
      <c r="BL16" s="102" t="str">
        <f t="shared" ca="1" si="12"/>
        <v/>
      </c>
      <c r="BM16" s="102" t="str">
        <f t="shared" ca="1" si="12"/>
        <v/>
      </c>
      <c r="BN16" s="102" t="str">
        <f t="shared" ca="1" si="12"/>
        <v/>
      </c>
    </row>
    <row r="17" spans="1:66" ht="12.5" x14ac:dyDescent="0.25">
      <c r="A17" s="108" t="str">
        <f ca="1">IF(ISERROR(VALUE(SUBSTITUTE(OFFSET(A17,-1,0,1,1),".",""))),"1",IF(ISERROR(FIND("`",SUBSTITUTE(OFFSET(A17,-1,0,1,1),".","`",1))),TEXT(VALUE(OFFSET(A17,-1,0,1,1))+1,"#"),TEXT(VALUE(LEFT(OFFSET(A17,-1,0,1,1),FIND("`",SUBSTITUTE(OFFSET(A17,-1,0,1,1),".","`",1))-1))+1,"#")))</f>
        <v>2</v>
      </c>
      <c r="B17" s="151" t="s">
        <v>153</v>
      </c>
      <c r="C17" s="109"/>
      <c r="D17" s="110">
        <v>43501</v>
      </c>
      <c r="E17" s="83">
        <v>43518</v>
      </c>
      <c r="F17" s="111">
        <v>18</v>
      </c>
      <c r="G17" s="112"/>
      <c r="H17" s="84">
        <f t="shared" ref="H17:H40" si="13">NETWORKDAYS(D17,E17)</f>
        <v>14</v>
      </c>
      <c r="I17" s="84"/>
      <c r="J17" s="84"/>
      <c r="K17" s="86" t="str">
        <f t="shared" ref="K17:BN17" ca="1" si="14">IF(K$5=$D$5,"t",IF(AND(K$5&gt;=$D17,K$5&lt;$D17+$I17),"c",IF(AND(K$5&gt;=$D17,K$5&lt;=$D17+$F17-1),"x","")))</f>
        <v/>
      </c>
      <c r="L17" s="86" t="str">
        <f t="shared" ca="1" si="14"/>
        <v/>
      </c>
      <c r="M17" s="86" t="str">
        <f t="shared" ca="1" si="14"/>
        <v/>
      </c>
      <c r="N17" s="86" t="str">
        <f t="shared" ca="1" si="14"/>
        <v/>
      </c>
      <c r="O17" s="86" t="str">
        <f t="shared" ca="1" si="14"/>
        <v>t</v>
      </c>
      <c r="P17" s="86" t="str">
        <f t="shared" ca="1" si="14"/>
        <v/>
      </c>
      <c r="Q17" s="86" t="str">
        <f t="shared" ca="1" si="14"/>
        <v/>
      </c>
      <c r="R17" s="86" t="str">
        <f t="shared" ca="1" si="14"/>
        <v/>
      </c>
      <c r="S17" s="86" t="str">
        <f t="shared" ca="1" si="14"/>
        <v/>
      </c>
      <c r="T17" s="86" t="str">
        <f t="shared" ca="1" si="14"/>
        <v/>
      </c>
      <c r="U17" s="86" t="str">
        <f t="shared" ca="1" si="14"/>
        <v/>
      </c>
      <c r="V17" s="86" t="str">
        <f t="shared" ca="1" si="14"/>
        <v/>
      </c>
      <c r="W17" s="86" t="str">
        <f t="shared" ca="1" si="14"/>
        <v/>
      </c>
      <c r="X17" s="86" t="str">
        <f t="shared" ca="1" si="14"/>
        <v/>
      </c>
      <c r="Y17" s="86" t="str">
        <f t="shared" ca="1" si="14"/>
        <v/>
      </c>
      <c r="Z17" s="86" t="str">
        <f t="shared" ca="1" si="14"/>
        <v/>
      </c>
      <c r="AA17" s="86" t="str">
        <f t="shared" ca="1" si="14"/>
        <v/>
      </c>
      <c r="AB17" s="86" t="str">
        <f t="shared" ca="1" si="14"/>
        <v/>
      </c>
      <c r="AC17" s="86" t="str">
        <f t="shared" ca="1" si="14"/>
        <v/>
      </c>
      <c r="AD17" s="86" t="str">
        <f t="shared" ca="1" si="14"/>
        <v/>
      </c>
      <c r="AE17" s="86" t="str">
        <f t="shared" ca="1" si="14"/>
        <v/>
      </c>
      <c r="AF17" s="86" t="str">
        <f t="shared" ca="1" si="14"/>
        <v/>
      </c>
      <c r="AG17" s="86" t="str">
        <f t="shared" ca="1" si="14"/>
        <v/>
      </c>
      <c r="AH17" s="86" t="str">
        <f t="shared" ca="1" si="14"/>
        <v/>
      </c>
      <c r="AI17" s="86" t="str">
        <f t="shared" ca="1" si="14"/>
        <v/>
      </c>
      <c r="AJ17" s="86" t="str">
        <f t="shared" ca="1" si="14"/>
        <v/>
      </c>
      <c r="AK17" s="86" t="str">
        <f t="shared" ca="1" si="14"/>
        <v/>
      </c>
      <c r="AL17" s="86" t="str">
        <f t="shared" ca="1" si="14"/>
        <v/>
      </c>
      <c r="AM17" s="86" t="str">
        <f t="shared" ca="1" si="14"/>
        <v/>
      </c>
      <c r="AN17" s="86" t="str">
        <f t="shared" ca="1" si="14"/>
        <v/>
      </c>
      <c r="AO17" s="86" t="str">
        <f t="shared" ca="1" si="14"/>
        <v/>
      </c>
      <c r="AP17" s="86" t="str">
        <f t="shared" ca="1" si="14"/>
        <v/>
      </c>
      <c r="AQ17" s="86" t="str">
        <f t="shared" ca="1" si="14"/>
        <v/>
      </c>
      <c r="AR17" s="86" t="str">
        <f t="shared" ca="1" si="14"/>
        <v/>
      </c>
      <c r="AS17" s="86" t="str">
        <f t="shared" ca="1" si="14"/>
        <v/>
      </c>
      <c r="AT17" s="86" t="str">
        <f t="shared" ca="1" si="14"/>
        <v/>
      </c>
      <c r="AU17" s="86" t="str">
        <f t="shared" ca="1" si="14"/>
        <v/>
      </c>
      <c r="AV17" s="86" t="str">
        <f t="shared" ca="1" si="14"/>
        <v/>
      </c>
      <c r="AW17" s="86" t="str">
        <f t="shared" ca="1" si="14"/>
        <v/>
      </c>
      <c r="AX17" s="86" t="str">
        <f t="shared" ca="1" si="14"/>
        <v/>
      </c>
      <c r="AY17" s="86" t="str">
        <f t="shared" ca="1" si="14"/>
        <v/>
      </c>
      <c r="AZ17" s="86" t="str">
        <f t="shared" ca="1" si="14"/>
        <v/>
      </c>
      <c r="BA17" s="86" t="str">
        <f t="shared" ca="1" si="14"/>
        <v/>
      </c>
      <c r="BB17" s="86" t="str">
        <f t="shared" ca="1" si="14"/>
        <v/>
      </c>
      <c r="BC17" s="86" t="str">
        <f t="shared" ca="1" si="14"/>
        <v/>
      </c>
      <c r="BD17" s="86" t="str">
        <f t="shared" ca="1" si="14"/>
        <v/>
      </c>
      <c r="BE17" s="86" t="str">
        <f t="shared" ca="1" si="14"/>
        <v/>
      </c>
      <c r="BF17" s="86" t="str">
        <f t="shared" ca="1" si="14"/>
        <v/>
      </c>
      <c r="BG17" s="86" t="str">
        <f t="shared" ca="1" si="14"/>
        <v/>
      </c>
      <c r="BH17" s="86" t="str">
        <f t="shared" ca="1" si="14"/>
        <v/>
      </c>
      <c r="BI17" s="86" t="str">
        <f t="shared" ca="1" si="14"/>
        <v/>
      </c>
      <c r="BJ17" s="86" t="str">
        <f t="shared" ca="1" si="14"/>
        <v/>
      </c>
      <c r="BK17" s="86" t="str">
        <f t="shared" ca="1" si="14"/>
        <v/>
      </c>
      <c r="BL17" s="86" t="str">
        <f t="shared" ca="1" si="14"/>
        <v/>
      </c>
      <c r="BM17" s="86" t="str">
        <f t="shared" ca="1" si="14"/>
        <v/>
      </c>
      <c r="BN17" s="86" t="str">
        <f t="shared" ca="1" si="14"/>
        <v/>
      </c>
    </row>
    <row r="18" spans="1:66" ht="12.5" x14ac:dyDescent="0.25">
      <c r="A18" s="113">
        <v>2.1</v>
      </c>
      <c r="B18" s="154" t="s">
        <v>156</v>
      </c>
      <c r="C18" s="114"/>
      <c r="D18" s="95">
        <v>43501</v>
      </c>
      <c r="E18" s="96">
        <f t="shared" ref="E18:E21" si="15">D18+F18-1</f>
        <v>43501</v>
      </c>
      <c r="F18" s="97">
        <v>1</v>
      </c>
      <c r="G18" s="99">
        <v>0</v>
      </c>
      <c r="H18" s="101">
        <v>0</v>
      </c>
      <c r="I18" s="101">
        <f t="shared" ref="I18:I21" si="16">ROUNDDOWN(G18*F18,0)</f>
        <v>0</v>
      </c>
      <c r="J18" s="101">
        <f t="shared" ref="J18:J26" si="17">F18-I18</f>
        <v>1</v>
      </c>
      <c r="K18" s="102" t="str">
        <f t="shared" ref="K18:BN18" ca="1" si="18">IF(K$5=$D$5,"t",IF(AND(K$5&gt;=$D18,K$5&lt;$D18+$I18),"c",IF(AND(K$5&gt;=$D18,K$5&lt;=$D18+$F18-1),"x","")))</f>
        <v/>
      </c>
      <c r="L18" s="102" t="str">
        <f t="shared" ca="1" si="18"/>
        <v/>
      </c>
      <c r="M18" s="102" t="str">
        <f t="shared" ca="1" si="18"/>
        <v/>
      </c>
      <c r="N18" s="102" t="str">
        <f t="shared" ca="1" si="18"/>
        <v/>
      </c>
      <c r="O18" s="102" t="str">
        <f t="shared" ca="1" si="18"/>
        <v>t</v>
      </c>
      <c r="P18" s="102" t="str">
        <f t="shared" ca="1" si="18"/>
        <v/>
      </c>
      <c r="Q18" s="102" t="str">
        <f t="shared" ca="1" si="18"/>
        <v/>
      </c>
      <c r="R18" s="102" t="str">
        <f t="shared" ca="1" si="18"/>
        <v/>
      </c>
      <c r="S18" s="102" t="str">
        <f t="shared" ca="1" si="18"/>
        <v/>
      </c>
      <c r="T18" s="102" t="str">
        <f t="shared" ca="1" si="18"/>
        <v/>
      </c>
      <c r="U18" s="102" t="str">
        <f t="shared" ca="1" si="18"/>
        <v/>
      </c>
      <c r="V18" s="102" t="str">
        <f t="shared" ca="1" si="18"/>
        <v/>
      </c>
      <c r="W18" s="102" t="str">
        <f t="shared" ca="1" si="18"/>
        <v/>
      </c>
      <c r="X18" s="102" t="str">
        <f t="shared" ca="1" si="18"/>
        <v/>
      </c>
      <c r="Y18" s="102" t="str">
        <f t="shared" ca="1" si="18"/>
        <v/>
      </c>
      <c r="Z18" s="102" t="str">
        <f t="shared" ca="1" si="18"/>
        <v/>
      </c>
      <c r="AA18" s="102" t="str">
        <f t="shared" ca="1" si="18"/>
        <v/>
      </c>
      <c r="AB18" s="102" t="str">
        <f t="shared" ca="1" si="18"/>
        <v/>
      </c>
      <c r="AC18" s="102" t="str">
        <f t="shared" ca="1" si="18"/>
        <v/>
      </c>
      <c r="AD18" s="102" t="str">
        <f t="shared" ca="1" si="18"/>
        <v/>
      </c>
      <c r="AE18" s="102" t="str">
        <f t="shared" ca="1" si="18"/>
        <v/>
      </c>
      <c r="AF18" s="102" t="str">
        <f t="shared" ca="1" si="18"/>
        <v/>
      </c>
      <c r="AG18" s="102" t="str">
        <f t="shared" ca="1" si="18"/>
        <v/>
      </c>
      <c r="AH18" s="102" t="str">
        <f t="shared" ca="1" si="18"/>
        <v/>
      </c>
      <c r="AI18" s="102" t="str">
        <f t="shared" ca="1" si="18"/>
        <v/>
      </c>
      <c r="AJ18" s="102" t="str">
        <f t="shared" ca="1" si="18"/>
        <v/>
      </c>
      <c r="AK18" s="102" t="str">
        <f t="shared" ca="1" si="18"/>
        <v/>
      </c>
      <c r="AL18" s="102" t="str">
        <f t="shared" ca="1" si="18"/>
        <v/>
      </c>
      <c r="AM18" s="102" t="str">
        <f t="shared" ca="1" si="18"/>
        <v/>
      </c>
      <c r="AN18" s="102" t="str">
        <f t="shared" ca="1" si="18"/>
        <v/>
      </c>
      <c r="AO18" s="102" t="str">
        <f t="shared" ca="1" si="18"/>
        <v/>
      </c>
      <c r="AP18" s="102" t="str">
        <f t="shared" ca="1" si="18"/>
        <v/>
      </c>
      <c r="AQ18" s="102" t="str">
        <f t="shared" ca="1" si="18"/>
        <v/>
      </c>
      <c r="AR18" s="102" t="str">
        <f t="shared" ca="1" si="18"/>
        <v/>
      </c>
      <c r="AS18" s="102" t="str">
        <f t="shared" ca="1" si="18"/>
        <v/>
      </c>
      <c r="AT18" s="102" t="str">
        <f t="shared" ca="1" si="18"/>
        <v/>
      </c>
      <c r="AU18" s="102" t="str">
        <f t="shared" ca="1" si="18"/>
        <v/>
      </c>
      <c r="AV18" s="102" t="str">
        <f t="shared" ca="1" si="18"/>
        <v/>
      </c>
      <c r="AW18" s="102" t="str">
        <f t="shared" ca="1" si="18"/>
        <v/>
      </c>
      <c r="AX18" s="102" t="str">
        <f t="shared" ca="1" si="18"/>
        <v/>
      </c>
      <c r="AY18" s="102" t="str">
        <f t="shared" ca="1" si="18"/>
        <v/>
      </c>
      <c r="AZ18" s="102" t="str">
        <f t="shared" ca="1" si="18"/>
        <v/>
      </c>
      <c r="BA18" s="102" t="str">
        <f t="shared" ca="1" si="18"/>
        <v/>
      </c>
      <c r="BB18" s="102" t="str">
        <f t="shared" ca="1" si="18"/>
        <v/>
      </c>
      <c r="BC18" s="102" t="str">
        <f t="shared" ca="1" si="18"/>
        <v/>
      </c>
      <c r="BD18" s="102" t="str">
        <f t="shared" ca="1" si="18"/>
        <v/>
      </c>
      <c r="BE18" s="102" t="str">
        <f t="shared" ca="1" si="18"/>
        <v/>
      </c>
      <c r="BF18" s="102" t="str">
        <f t="shared" ca="1" si="18"/>
        <v/>
      </c>
      <c r="BG18" s="102" t="str">
        <f t="shared" ca="1" si="18"/>
        <v/>
      </c>
      <c r="BH18" s="102" t="str">
        <f t="shared" ca="1" si="18"/>
        <v/>
      </c>
      <c r="BI18" s="102" t="str">
        <f t="shared" ca="1" si="18"/>
        <v/>
      </c>
      <c r="BJ18" s="102" t="str">
        <f t="shared" ca="1" si="18"/>
        <v/>
      </c>
      <c r="BK18" s="102" t="str">
        <f t="shared" ca="1" si="18"/>
        <v/>
      </c>
      <c r="BL18" s="102" t="str">
        <f t="shared" ca="1" si="18"/>
        <v/>
      </c>
      <c r="BM18" s="102" t="str">
        <f t="shared" ca="1" si="18"/>
        <v/>
      </c>
      <c r="BN18" s="102" t="str">
        <f t="shared" ca="1" si="18"/>
        <v/>
      </c>
    </row>
    <row r="19" spans="1:66" ht="15" customHeight="1" x14ac:dyDescent="0.25">
      <c r="A19" s="113">
        <v>2.2000000000000002</v>
      </c>
      <c r="B19" s="154" t="s">
        <v>156</v>
      </c>
      <c r="C19" s="114"/>
      <c r="D19" s="95">
        <v>43502</v>
      </c>
      <c r="E19" s="96">
        <f t="shared" si="15"/>
        <v>43502</v>
      </c>
      <c r="F19" s="97">
        <v>1</v>
      </c>
      <c r="G19" s="99">
        <v>0</v>
      </c>
      <c r="H19" s="101">
        <v>0</v>
      </c>
      <c r="I19" s="101">
        <f t="shared" si="16"/>
        <v>0</v>
      </c>
      <c r="J19" s="101">
        <f t="shared" si="17"/>
        <v>1</v>
      </c>
      <c r="K19" s="102" t="str">
        <f t="shared" ref="K19:BN19" ca="1" si="19">IF(K$5=$D$5,"t",IF(AND(K$5&gt;=$D19,K$5&lt;$D19+$I19),"c",IF(AND(K$5&gt;=$D19,K$5&lt;=$D19+$F19-1),"x","")))</f>
        <v/>
      </c>
      <c r="L19" s="102" t="str">
        <f t="shared" ca="1" si="19"/>
        <v/>
      </c>
      <c r="M19" s="102" t="str">
        <f t="shared" ca="1" si="19"/>
        <v/>
      </c>
      <c r="N19" s="102" t="str">
        <f t="shared" ca="1" si="19"/>
        <v/>
      </c>
      <c r="O19" s="102" t="str">
        <f t="shared" ca="1" si="19"/>
        <v>t</v>
      </c>
      <c r="P19" s="102" t="str">
        <f t="shared" ca="1" si="19"/>
        <v/>
      </c>
      <c r="Q19" s="102" t="str">
        <f t="shared" ca="1" si="19"/>
        <v/>
      </c>
      <c r="R19" s="102" t="str">
        <f t="shared" ca="1" si="19"/>
        <v/>
      </c>
      <c r="S19" s="102" t="str">
        <f t="shared" ca="1" si="19"/>
        <v/>
      </c>
      <c r="T19" s="102" t="str">
        <f t="shared" ca="1" si="19"/>
        <v/>
      </c>
      <c r="U19" s="102" t="str">
        <f t="shared" ca="1" si="19"/>
        <v/>
      </c>
      <c r="V19" s="102" t="str">
        <f t="shared" ca="1" si="19"/>
        <v/>
      </c>
      <c r="W19" s="102" t="str">
        <f t="shared" ca="1" si="19"/>
        <v/>
      </c>
      <c r="X19" s="102" t="str">
        <f t="shared" ca="1" si="19"/>
        <v/>
      </c>
      <c r="Y19" s="102" t="str">
        <f t="shared" ca="1" si="19"/>
        <v/>
      </c>
      <c r="Z19" s="102" t="str">
        <f t="shared" ca="1" si="19"/>
        <v/>
      </c>
      <c r="AA19" s="102" t="str">
        <f t="shared" ca="1" si="19"/>
        <v/>
      </c>
      <c r="AB19" s="102" t="str">
        <f t="shared" ca="1" si="19"/>
        <v/>
      </c>
      <c r="AC19" s="102" t="str">
        <f t="shared" ca="1" si="19"/>
        <v/>
      </c>
      <c r="AD19" s="102" t="str">
        <f t="shared" ca="1" si="19"/>
        <v/>
      </c>
      <c r="AE19" s="102" t="str">
        <f t="shared" ca="1" si="19"/>
        <v/>
      </c>
      <c r="AF19" s="102" t="str">
        <f t="shared" ca="1" si="19"/>
        <v/>
      </c>
      <c r="AG19" s="102" t="str">
        <f t="shared" ca="1" si="19"/>
        <v/>
      </c>
      <c r="AH19" s="102" t="str">
        <f t="shared" ca="1" si="19"/>
        <v/>
      </c>
      <c r="AI19" s="102" t="str">
        <f t="shared" ca="1" si="19"/>
        <v/>
      </c>
      <c r="AJ19" s="102" t="str">
        <f t="shared" ca="1" si="19"/>
        <v/>
      </c>
      <c r="AK19" s="102" t="str">
        <f t="shared" ca="1" si="19"/>
        <v/>
      </c>
      <c r="AL19" s="102" t="str">
        <f t="shared" ca="1" si="19"/>
        <v/>
      </c>
      <c r="AM19" s="102" t="str">
        <f t="shared" ca="1" si="19"/>
        <v/>
      </c>
      <c r="AN19" s="102" t="str">
        <f t="shared" ca="1" si="19"/>
        <v/>
      </c>
      <c r="AO19" s="102" t="str">
        <f t="shared" ca="1" si="19"/>
        <v/>
      </c>
      <c r="AP19" s="102" t="str">
        <f t="shared" ca="1" si="19"/>
        <v/>
      </c>
      <c r="AQ19" s="102" t="str">
        <f t="shared" ca="1" si="19"/>
        <v/>
      </c>
      <c r="AR19" s="102" t="str">
        <f t="shared" ca="1" si="19"/>
        <v/>
      </c>
      <c r="AS19" s="102" t="str">
        <f t="shared" ca="1" si="19"/>
        <v/>
      </c>
      <c r="AT19" s="102" t="str">
        <f t="shared" ca="1" si="19"/>
        <v/>
      </c>
      <c r="AU19" s="102" t="str">
        <f t="shared" ca="1" si="19"/>
        <v/>
      </c>
      <c r="AV19" s="102" t="str">
        <f t="shared" ca="1" si="19"/>
        <v/>
      </c>
      <c r="AW19" s="102" t="str">
        <f t="shared" ca="1" si="19"/>
        <v/>
      </c>
      <c r="AX19" s="102" t="str">
        <f t="shared" ca="1" si="19"/>
        <v/>
      </c>
      <c r="AY19" s="102" t="str">
        <f t="shared" ca="1" si="19"/>
        <v/>
      </c>
      <c r="AZ19" s="102" t="str">
        <f t="shared" ca="1" si="19"/>
        <v/>
      </c>
      <c r="BA19" s="102" t="str">
        <f t="shared" ca="1" si="19"/>
        <v/>
      </c>
      <c r="BB19" s="102" t="str">
        <f t="shared" ca="1" si="19"/>
        <v/>
      </c>
      <c r="BC19" s="102" t="str">
        <f t="shared" ca="1" si="19"/>
        <v/>
      </c>
      <c r="BD19" s="102" t="str">
        <f t="shared" ca="1" si="19"/>
        <v/>
      </c>
      <c r="BE19" s="102" t="str">
        <f t="shared" ca="1" si="19"/>
        <v/>
      </c>
      <c r="BF19" s="102" t="str">
        <f t="shared" ca="1" si="19"/>
        <v/>
      </c>
      <c r="BG19" s="102" t="str">
        <f t="shared" ca="1" si="19"/>
        <v/>
      </c>
      <c r="BH19" s="102" t="str">
        <f t="shared" ca="1" si="19"/>
        <v/>
      </c>
      <c r="BI19" s="102" t="str">
        <f t="shared" ca="1" si="19"/>
        <v/>
      </c>
      <c r="BJ19" s="102" t="str">
        <f t="shared" ca="1" si="19"/>
        <v/>
      </c>
      <c r="BK19" s="102" t="str">
        <f t="shared" ca="1" si="19"/>
        <v/>
      </c>
      <c r="BL19" s="102" t="str">
        <f t="shared" ca="1" si="19"/>
        <v/>
      </c>
      <c r="BM19" s="102" t="str">
        <f t="shared" ca="1" si="19"/>
        <v/>
      </c>
      <c r="BN19" s="102" t="str">
        <f t="shared" ca="1" si="19"/>
        <v/>
      </c>
    </row>
    <row r="20" spans="1:66" ht="12.5" x14ac:dyDescent="0.25">
      <c r="A20" s="113">
        <v>2.2999999999999998</v>
      </c>
      <c r="B20" s="154" t="s">
        <v>156</v>
      </c>
      <c r="C20" s="114"/>
      <c r="D20" s="95">
        <v>43503</v>
      </c>
      <c r="E20" s="96">
        <f t="shared" si="15"/>
        <v>43504</v>
      </c>
      <c r="F20" s="97">
        <v>2</v>
      </c>
      <c r="G20" s="99">
        <v>0</v>
      </c>
      <c r="H20" s="101">
        <v>0</v>
      </c>
      <c r="I20" s="101">
        <f t="shared" si="16"/>
        <v>0</v>
      </c>
      <c r="J20" s="101">
        <f t="shared" si="17"/>
        <v>2</v>
      </c>
      <c r="K20" s="102" t="str">
        <f t="shared" ref="K20:BN20" ca="1" si="20">IF(K$5=$D$5,"t",IF(AND(K$5&gt;=$D20,K$5&lt;$D20+$I20),"c",IF(AND(K$5&gt;=$D20,K$5&lt;=$D20+$F20-1),"x","")))</f>
        <v/>
      </c>
      <c r="L20" s="102" t="str">
        <f t="shared" ca="1" si="20"/>
        <v/>
      </c>
      <c r="M20" s="102" t="str">
        <f t="shared" ca="1" si="20"/>
        <v/>
      </c>
      <c r="N20" s="102" t="str">
        <f t="shared" ca="1" si="20"/>
        <v/>
      </c>
      <c r="O20" s="102" t="str">
        <f t="shared" ca="1" si="20"/>
        <v>t</v>
      </c>
      <c r="P20" s="102" t="str">
        <f t="shared" ca="1" si="20"/>
        <v/>
      </c>
      <c r="Q20" s="102" t="str">
        <f t="shared" ca="1" si="20"/>
        <v/>
      </c>
      <c r="R20" s="102" t="str">
        <f t="shared" ca="1" si="20"/>
        <v/>
      </c>
      <c r="S20" s="102" t="str">
        <f t="shared" ca="1" si="20"/>
        <v/>
      </c>
      <c r="T20" s="102" t="str">
        <f t="shared" ca="1" si="20"/>
        <v/>
      </c>
      <c r="U20" s="102" t="str">
        <f t="shared" ca="1" si="20"/>
        <v/>
      </c>
      <c r="V20" s="102" t="str">
        <f t="shared" ca="1" si="20"/>
        <v/>
      </c>
      <c r="W20" s="102" t="str">
        <f t="shared" ca="1" si="20"/>
        <v/>
      </c>
      <c r="X20" s="102" t="str">
        <f t="shared" ca="1" si="20"/>
        <v/>
      </c>
      <c r="Y20" s="102" t="str">
        <f t="shared" ca="1" si="20"/>
        <v/>
      </c>
      <c r="Z20" s="102" t="str">
        <f t="shared" ca="1" si="20"/>
        <v/>
      </c>
      <c r="AA20" s="102" t="str">
        <f t="shared" ca="1" si="20"/>
        <v/>
      </c>
      <c r="AB20" s="102" t="str">
        <f t="shared" ca="1" si="20"/>
        <v/>
      </c>
      <c r="AC20" s="102" t="str">
        <f t="shared" ca="1" si="20"/>
        <v/>
      </c>
      <c r="AD20" s="102" t="str">
        <f t="shared" ca="1" si="20"/>
        <v/>
      </c>
      <c r="AE20" s="102" t="str">
        <f t="shared" ca="1" si="20"/>
        <v/>
      </c>
      <c r="AF20" s="102" t="str">
        <f t="shared" ca="1" si="20"/>
        <v/>
      </c>
      <c r="AG20" s="102" t="str">
        <f t="shared" ca="1" si="20"/>
        <v/>
      </c>
      <c r="AH20" s="102" t="str">
        <f t="shared" ca="1" si="20"/>
        <v/>
      </c>
      <c r="AI20" s="102" t="str">
        <f t="shared" ca="1" si="20"/>
        <v/>
      </c>
      <c r="AJ20" s="102" t="str">
        <f t="shared" ca="1" si="20"/>
        <v/>
      </c>
      <c r="AK20" s="102" t="str">
        <f t="shared" ca="1" si="20"/>
        <v/>
      </c>
      <c r="AL20" s="102" t="str">
        <f t="shared" ca="1" si="20"/>
        <v/>
      </c>
      <c r="AM20" s="102" t="str">
        <f t="shared" ca="1" si="20"/>
        <v/>
      </c>
      <c r="AN20" s="102" t="str">
        <f t="shared" ca="1" si="20"/>
        <v/>
      </c>
      <c r="AO20" s="102" t="str">
        <f t="shared" ca="1" si="20"/>
        <v/>
      </c>
      <c r="AP20" s="102" t="str">
        <f t="shared" ca="1" si="20"/>
        <v/>
      </c>
      <c r="AQ20" s="102" t="str">
        <f t="shared" ca="1" si="20"/>
        <v/>
      </c>
      <c r="AR20" s="102" t="str">
        <f t="shared" ca="1" si="20"/>
        <v/>
      </c>
      <c r="AS20" s="102" t="str">
        <f t="shared" ca="1" si="20"/>
        <v/>
      </c>
      <c r="AT20" s="102" t="str">
        <f t="shared" ca="1" si="20"/>
        <v/>
      </c>
      <c r="AU20" s="102" t="str">
        <f t="shared" ca="1" si="20"/>
        <v/>
      </c>
      <c r="AV20" s="102" t="str">
        <f t="shared" ca="1" si="20"/>
        <v/>
      </c>
      <c r="AW20" s="102" t="str">
        <f t="shared" ca="1" si="20"/>
        <v/>
      </c>
      <c r="AX20" s="102" t="str">
        <f t="shared" ca="1" si="20"/>
        <v/>
      </c>
      <c r="AY20" s="102" t="str">
        <f t="shared" ca="1" si="20"/>
        <v/>
      </c>
      <c r="AZ20" s="102" t="str">
        <f t="shared" ca="1" si="20"/>
        <v/>
      </c>
      <c r="BA20" s="102" t="str">
        <f t="shared" ca="1" si="20"/>
        <v/>
      </c>
      <c r="BB20" s="102" t="str">
        <f t="shared" ca="1" si="20"/>
        <v/>
      </c>
      <c r="BC20" s="102" t="str">
        <f t="shared" ca="1" si="20"/>
        <v/>
      </c>
      <c r="BD20" s="102" t="str">
        <f t="shared" ca="1" si="20"/>
        <v/>
      </c>
      <c r="BE20" s="102" t="str">
        <f t="shared" ca="1" si="20"/>
        <v/>
      </c>
      <c r="BF20" s="102" t="str">
        <f t="shared" ca="1" si="20"/>
        <v/>
      </c>
      <c r="BG20" s="102" t="str">
        <f t="shared" ca="1" si="20"/>
        <v/>
      </c>
      <c r="BH20" s="102" t="str">
        <f t="shared" ca="1" si="20"/>
        <v/>
      </c>
      <c r="BI20" s="102" t="str">
        <f t="shared" ca="1" si="20"/>
        <v/>
      </c>
      <c r="BJ20" s="102" t="str">
        <f t="shared" ca="1" si="20"/>
        <v/>
      </c>
      <c r="BK20" s="102" t="str">
        <f t="shared" ca="1" si="20"/>
        <v/>
      </c>
      <c r="BL20" s="102" t="str">
        <f t="shared" ca="1" si="20"/>
        <v/>
      </c>
      <c r="BM20" s="102" t="str">
        <f t="shared" ca="1" si="20"/>
        <v/>
      </c>
      <c r="BN20" s="102" t="str">
        <f t="shared" ca="1" si="20"/>
        <v/>
      </c>
    </row>
    <row r="21" spans="1:66" ht="12.5" x14ac:dyDescent="0.25">
      <c r="A21" s="113">
        <v>2.4</v>
      </c>
      <c r="B21" s="154" t="s">
        <v>156</v>
      </c>
      <c r="C21" s="114"/>
      <c r="D21" s="95">
        <v>43507</v>
      </c>
      <c r="E21" s="96">
        <f t="shared" si="15"/>
        <v>43507</v>
      </c>
      <c r="F21" s="97">
        <v>1</v>
      </c>
      <c r="G21" s="99">
        <v>0</v>
      </c>
      <c r="H21" s="101">
        <v>0</v>
      </c>
      <c r="I21" s="101">
        <f t="shared" si="16"/>
        <v>0</v>
      </c>
      <c r="J21" s="101">
        <f t="shared" si="17"/>
        <v>1</v>
      </c>
      <c r="K21" s="102" t="str">
        <f t="shared" ref="K21:BN21" ca="1" si="21">IF(K$5=$D$5,"t",IF(AND(K$5&gt;=$D21,K$5&lt;$D21+$I21),"c",IF(AND(K$5&gt;=$D21,K$5&lt;=$D21+$F21-1),"x","")))</f>
        <v/>
      </c>
      <c r="L21" s="102" t="str">
        <f t="shared" ca="1" si="21"/>
        <v/>
      </c>
      <c r="M21" s="102" t="str">
        <f t="shared" ca="1" si="21"/>
        <v/>
      </c>
      <c r="N21" s="102" t="str">
        <f t="shared" ca="1" si="21"/>
        <v/>
      </c>
      <c r="O21" s="102" t="str">
        <f t="shared" ca="1" si="21"/>
        <v>t</v>
      </c>
      <c r="P21" s="102" t="str">
        <f t="shared" ca="1" si="21"/>
        <v/>
      </c>
      <c r="Q21" s="102" t="str">
        <f t="shared" ca="1" si="21"/>
        <v/>
      </c>
      <c r="R21" s="102" t="str">
        <f t="shared" ca="1" si="21"/>
        <v/>
      </c>
      <c r="S21" s="102" t="str">
        <f t="shared" ca="1" si="21"/>
        <v/>
      </c>
      <c r="T21" s="102" t="str">
        <f t="shared" ca="1" si="21"/>
        <v/>
      </c>
      <c r="U21" s="102" t="str">
        <f t="shared" ca="1" si="21"/>
        <v/>
      </c>
      <c r="V21" s="102" t="str">
        <f t="shared" ca="1" si="21"/>
        <v/>
      </c>
      <c r="W21" s="102" t="str">
        <f t="shared" ca="1" si="21"/>
        <v/>
      </c>
      <c r="X21" s="102" t="str">
        <f t="shared" ca="1" si="21"/>
        <v/>
      </c>
      <c r="Y21" s="102" t="str">
        <f t="shared" ca="1" si="21"/>
        <v/>
      </c>
      <c r="Z21" s="102" t="str">
        <f t="shared" ca="1" si="21"/>
        <v/>
      </c>
      <c r="AA21" s="102" t="str">
        <f t="shared" ca="1" si="21"/>
        <v/>
      </c>
      <c r="AB21" s="102" t="str">
        <f t="shared" ca="1" si="21"/>
        <v/>
      </c>
      <c r="AC21" s="102" t="str">
        <f t="shared" ca="1" si="21"/>
        <v/>
      </c>
      <c r="AD21" s="102" t="str">
        <f t="shared" ca="1" si="21"/>
        <v/>
      </c>
      <c r="AE21" s="102" t="str">
        <f t="shared" ca="1" si="21"/>
        <v/>
      </c>
      <c r="AF21" s="102" t="str">
        <f t="shared" ca="1" si="21"/>
        <v/>
      </c>
      <c r="AG21" s="102" t="str">
        <f t="shared" ca="1" si="21"/>
        <v/>
      </c>
      <c r="AH21" s="102" t="str">
        <f t="shared" ca="1" si="21"/>
        <v/>
      </c>
      <c r="AI21" s="102" t="str">
        <f t="shared" ca="1" si="21"/>
        <v/>
      </c>
      <c r="AJ21" s="102" t="str">
        <f t="shared" ca="1" si="21"/>
        <v/>
      </c>
      <c r="AK21" s="102" t="str">
        <f t="shared" ca="1" si="21"/>
        <v/>
      </c>
      <c r="AL21" s="102" t="str">
        <f t="shared" ca="1" si="21"/>
        <v/>
      </c>
      <c r="AM21" s="102" t="str">
        <f t="shared" ca="1" si="21"/>
        <v/>
      </c>
      <c r="AN21" s="102" t="str">
        <f t="shared" ca="1" si="21"/>
        <v/>
      </c>
      <c r="AO21" s="102" t="str">
        <f t="shared" ca="1" si="21"/>
        <v/>
      </c>
      <c r="AP21" s="102" t="str">
        <f t="shared" ca="1" si="21"/>
        <v/>
      </c>
      <c r="AQ21" s="102" t="str">
        <f t="shared" ca="1" si="21"/>
        <v/>
      </c>
      <c r="AR21" s="102" t="str">
        <f t="shared" ca="1" si="21"/>
        <v/>
      </c>
      <c r="AS21" s="102" t="str">
        <f t="shared" ca="1" si="21"/>
        <v/>
      </c>
      <c r="AT21" s="102" t="str">
        <f t="shared" ca="1" si="21"/>
        <v/>
      </c>
      <c r="AU21" s="102" t="str">
        <f t="shared" ca="1" si="21"/>
        <v/>
      </c>
      <c r="AV21" s="102" t="str">
        <f t="shared" ca="1" si="21"/>
        <v/>
      </c>
      <c r="AW21" s="102" t="str">
        <f t="shared" ca="1" si="21"/>
        <v/>
      </c>
      <c r="AX21" s="102" t="str">
        <f t="shared" ca="1" si="21"/>
        <v/>
      </c>
      <c r="AY21" s="102" t="str">
        <f t="shared" ca="1" si="21"/>
        <v/>
      </c>
      <c r="AZ21" s="102" t="str">
        <f t="shared" ca="1" si="21"/>
        <v/>
      </c>
      <c r="BA21" s="102" t="str">
        <f t="shared" ca="1" si="21"/>
        <v/>
      </c>
      <c r="BB21" s="102" t="str">
        <f t="shared" ca="1" si="21"/>
        <v/>
      </c>
      <c r="BC21" s="102" t="str">
        <f t="shared" ca="1" si="21"/>
        <v/>
      </c>
      <c r="BD21" s="102" t="str">
        <f t="shared" ca="1" si="21"/>
        <v/>
      </c>
      <c r="BE21" s="102" t="str">
        <f t="shared" ca="1" si="21"/>
        <v/>
      </c>
      <c r="BF21" s="102" t="str">
        <f t="shared" ca="1" si="21"/>
        <v/>
      </c>
      <c r="BG21" s="102" t="str">
        <f t="shared" ca="1" si="21"/>
        <v/>
      </c>
      <c r="BH21" s="102" t="str">
        <f t="shared" ca="1" si="21"/>
        <v/>
      </c>
      <c r="BI21" s="102" t="str">
        <f t="shared" ca="1" si="21"/>
        <v/>
      </c>
      <c r="BJ21" s="102" t="str">
        <f t="shared" ca="1" si="21"/>
        <v/>
      </c>
      <c r="BK21" s="102" t="str">
        <f t="shared" ca="1" si="21"/>
        <v/>
      </c>
      <c r="BL21" s="102" t="str">
        <f t="shared" ca="1" si="21"/>
        <v/>
      </c>
      <c r="BM21" s="102" t="str">
        <f t="shared" ca="1" si="21"/>
        <v/>
      </c>
      <c r="BN21" s="102" t="str">
        <f t="shared" ca="1" si="21"/>
        <v/>
      </c>
    </row>
    <row r="22" spans="1:66" ht="12.5" x14ac:dyDescent="0.25">
      <c r="A22" s="115" t="str">
        <f t="shared" ref="A22:A25" ca="1" si="22">IF(ISERROR(VALUE(SUBSTITUTE(OFFSET(A22,-1,0,1,1),".",""))),"0.1",IF(ISERROR(FIND("`",SUBSTITUTE(OFFSET(A22,-1,0,1,1),".","`",1))),OFFSET(A22,-1,0,1,1)&amp;".1",LEFT(OFFSET(A22,-1,0,1,1),FIND("`",SUBSTITUTE(OFFSET(A22,-1,0,1,1),".","`",1)))&amp;IF(ISERROR(FIND("`",SUBSTITUTE(OFFSET(A22,-1,0,1,1),".","`",2))),VALUE(RIGHT(OFFSET(A22,-1,0,1,1),LEN(OFFSET(A22,-1,0,1,1))-FIND("`",SUBSTITUTE(OFFSET(A22,-1,0,1,1),".","`",1))))+1,VALUE(MID(OFFSET(A22,-1,0,1,1),FIND("`",SUBSTITUTE(OFFSET(A22,-1,0,1,1),".","`",1))+1,(FIND("`",SUBSTITUTE(OFFSET(A22,-1,0,1,1),".","`",2))-FIND("`",SUBSTITUTE(OFFSET(A22,-1,0,1,1),".","`",1))-1)))+1)))</f>
        <v>2.5</v>
      </c>
      <c r="B22" s="154" t="s">
        <v>156</v>
      </c>
      <c r="C22" s="116"/>
      <c r="D22" s="117">
        <v>43508</v>
      </c>
      <c r="E22" s="118">
        <f t="shared" ref="E22:E25" si="23">D22+F22-1</f>
        <v>43508</v>
      </c>
      <c r="F22" s="119">
        <v>1</v>
      </c>
      <c r="G22" s="120">
        <v>0</v>
      </c>
      <c r="H22" s="101">
        <v>0</v>
      </c>
      <c r="I22" s="121">
        <f t="shared" ref="I22:I25" si="24">ROUNDDOWN(G22*F22,0)</f>
        <v>0</v>
      </c>
      <c r="J22" s="121">
        <f t="shared" si="17"/>
        <v>1</v>
      </c>
      <c r="K22" s="116" t="str">
        <f t="shared" ref="K22:BN22" ca="1" si="25">IF(K$5=$D$5,"t",IF(AND(K$5&gt;=$D22,K$5&lt;$D22+$I22),"c",IF(AND(K$5&gt;=$D22,K$5&lt;=$D22+$F22-1),"x","")))</f>
        <v/>
      </c>
      <c r="L22" s="122" t="str">
        <f t="shared" ca="1" si="25"/>
        <v/>
      </c>
      <c r="M22" s="116" t="str">
        <f t="shared" ca="1" si="25"/>
        <v/>
      </c>
      <c r="N22" s="116" t="str">
        <f t="shared" ca="1" si="25"/>
        <v/>
      </c>
      <c r="O22" s="116" t="str">
        <f t="shared" ca="1" si="25"/>
        <v>t</v>
      </c>
      <c r="P22" s="116" t="str">
        <f t="shared" ca="1" si="25"/>
        <v/>
      </c>
      <c r="Q22" s="116" t="str">
        <f t="shared" ca="1" si="25"/>
        <v/>
      </c>
      <c r="R22" s="116" t="str">
        <f t="shared" ca="1" si="25"/>
        <v/>
      </c>
      <c r="S22" s="116" t="str">
        <f t="shared" ca="1" si="25"/>
        <v/>
      </c>
      <c r="T22" s="116" t="str">
        <f t="shared" ca="1" si="25"/>
        <v/>
      </c>
      <c r="U22" s="116" t="str">
        <f t="shared" ca="1" si="25"/>
        <v/>
      </c>
      <c r="V22" s="116" t="str">
        <f t="shared" ca="1" si="25"/>
        <v/>
      </c>
      <c r="W22" s="116" t="str">
        <f t="shared" ca="1" si="25"/>
        <v/>
      </c>
      <c r="X22" s="116" t="str">
        <f t="shared" ca="1" si="25"/>
        <v/>
      </c>
      <c r="Y22" s="116" t="str">
        <f t="shared" ca="1" si="25"/>
        <v/>
      </c>
      <c r="Z22" s="116" t="str">
        <f t="shared" ca="1" si="25"/>
        <v/>
      </c>
      <c r="AA22" s="116" t="str">
        <f t="shared" ca="1" si="25"/>
        <v/>
      </c>
      <c r="AB22" s="116" t="str">
        <f t="shared" ca="1" si="25"/>
        <v/>
      </c>
      <c r="AC22" s="116" t="str">
        <f t="shared" ca="1" si="25"/>
        <v/>
      </c>
      <c r="AD22" s="116" t="str">
        <f t="shared" ca="1" si="25"/>
        <v/>
      </c>
      <c r="AE22" s="116" t="str">
        <f t="shared" ca="1" si="25"/>
        <v/>
      </c>
      <c r="AF22" s="116" t="str">
        <f t="shared" ca="1" si="25"/>
        <v/>
      </c>
      <c r="AG22" s="116" t="str">
        <f t="shared" ca="1" si="25"/>
        <v/>
      </c>
      <c r="AH22" s="116" t="str">
        <f t="shared" ca="1" si="25"/>
        <v/>
      </c>
      <c r="AI22" s="116" t="str">
        <f t="shared" ca="1" si="25"/>
        <v/>
      </c>
      <c r="AJ22" s="116" t="str">
        <f t="shared" ca="1" si="25"/>
        <v/>
      </c>
      <c r="AK22" s="116" t="str">
        <f t="shared" ca="1" si="25"/>
        <v/>
      </c>
      <c r="AL22" s="116" t="str">
        <f t="shared" ca="1" si="25"/>
        <v/>
      </c>
      <c r="AM22" s="116" t="str">
        <f t="shared" ca="1" si="25"/>
        <v/>
      </c>
      <c r="AN22" s="116" t="str">
        <f t="shared" ca="1" si="25"/>
        <v/>
      </c>
      <c r="AO22" s="116" t="str">
        <f t="shared" ca="1" si="25"/>
        <v/>
      </c>
      <c r="AP22" s="116" t="str">
        <f t="shared" ca="1" si="25"/>
        <v/>
      </c>
      <c r="AQ22" s="116" t="str">
        <f t="shared" ca="1" si="25"/>
        <v/>
      </c>
      <c r="AR22" s="116" t="str">
        <f t="shared" ca="1" si="25"/>
        <v/>
      </c>
      <c r="AS22" s="116" t="str">
        <f t="shared" ca="1" si="25"/>
        <v/>
      </c>
      <c r="AT22" s="116" t="str">
        <f t="shared" ca="1" si="25"/>
        <v/>
      </c>
      <c r="AU22" s="116" t="str">
        <f t="shared" ca="1" si="25"/>
        <v/>
      </c>
      <c r="AV22" s="116" t="str">
        <f t="shared" ca="1" si="25"/>
        <v/>
      </c>
      <c r="AW22" s="116" t="str">
        <f t="shared" ca="1" si="25"/>
        <v/>
      </c>
      <c r="AX22" s="116" t="str">
        <f t="shared" ca="1" si="25"/>
        <v/>
      </c>
      <c r="AY22" s="116" t="str">
        <f t="shared" ca="1" si="25"/>
        <v/>
      </c>
      <c r="AZ22" s="116" t="str">
        <f t="shared" ca="1" si="25"/>
        <v/>
      </c>
      <c r="BA22" s="116" t="str">
        <f t="shared" ca="1" si="25"/>
        <v/>
      </c>
      <c r="BB22" s="116" t="str">
        <f t="shared" ca="1" si="25"/>
        <v/>
      </c>
      <c r="BC22" s="116" t="str">
        <f t="shared" ca="1" si="25"/>
        <v/>
      </c>
      <c r="BD22" s="116" t="str">
        <f t="shared" ca="1" si="25"/>
        <v/>
      </c>
      <c r="BE22" s="116" t="str">
        <f t="shared" ca="1" si="25"/>
        <v/>
      </c>
      <c r="BF22" s="116" t="str">
        <f t="shared" ca="1" si="25"/>
        <v/>
      </c>
      <c r="BG22" s="116" t="str">
        <f t="shared" ca="1" si="25"/>
        <v/>
      </c>
      <c r="BH22" s="116" t="str">
        <f t="shared" ca="1" si="25"/>
        <v/>
      </c>
      <c r="BI22" s="116" t="str">
        <f t="shared" ca="1" si="25"/>
        <v/>
      </c>
      <c r="BJ22" s="116" t="str">
        <f t="shared" ca="1" si="25"/>
        <v/>
      </c>
      <c r="BK22" s="116" t="str">
        <f t="shared" ca="1" si="25"/>
        <v/>
      </c>
      <c r="BL22" s="116" t="str">
        <f t="shared" ca="1" si="25"/>
        <v/>
      </c>
      <c r="BM22" s="116" t="str">
        <f t="shared" ca="1" si="25"/>
        <v/>
      </c>
      <c r="BN22" s="116" t="str">
        <f t="shared" ca="1" si="25"/>
        <v/>
      </c>
    </row>
    <row r="23" spans="1:66" ht="12.5" x14ac:dyDescent="0.25">
      <c r="A23" s="123" t="str">
        <f t="shared" ca="1" si="22"/>
        <v>2.6</v>
      </c>
      <c r="B23" s="154" t="s">
        <v>156</v>
      </c>
      <c r="C23" s="124"/>
      <c r="D23" s="125">
        <v>43509</v>
      </c>
      <c r="E23" s="126">
        <f t="shared" si="23"/>
        <v>43512</v>
      </c>
      <c r="F23" s="127">
        <v>4</v>
      </c>
      <c r="G23" s="128">
        <v>0</v>
      </c>
      <c r="H23" s="101">
        <v>0</v>
      </c>
      <c r="I23" s="129">
        <f t="shared" si="24"/>
        <v>0</v>
      </c>
      <c r="J23" s="129">
        <f t="shared" si="17"/>
        <v>4</v>
      </c>
      <c r="K23" s="124" t="str">
        <f t="shared" ref="K23:BN23" ca="1" si="26">IF(K$5=$D$5,"t",IF(AND(K$5&gt;=$D23,K$5&lt;$D23+$I23),"c",IF(AND(K$5&gt;=$D23,K$5&lt;=$D23+$F23-1),"x","")))</f>
        <v/>
      </c>
      <c r="L23" s="130" t="str">
        <f t="shared" ca="1" si="26"/>
        <v/>
      </c>
      <c r="M23" s="124" t="str">
        <f t="shared" ca="1" si="26"/>
        <v/>
      </c>
      <c r="N23" s="124" t="str">
        <f t="shared" ca="1" si="26"/>
        <v/>
      </c>
      <c r="O23" s="124" t="str">
        <f t="shared" ca="1" si="26"/>
        <v>t</v>
      </c>
      <c r="P23" s="124" t="str">
        <f t="shared" ca="1" si="26"/>
        <v/>
      </c>
      <c r="Q23" s="124" t="str">
        <f t="shared" ca="1" si="26"/>
        <v/>
      </c>
      <c r="R23" s="124" t="str">
        <f t="shared" ca="1" si="26"/>
        <v/>
      </c>
      <c r="S23" s="124" t="str">
        <f t="shared" ca="1" si="26"/>
        <v/>
      </c>
      <c r="T23" s="124" t="str">
        <f t="shared" ca="1" si="26"/>
        <v/>
      </c>
      <c r="U23" s="124" t="str">
        <f t="shared" ca="1" si="26"/>
        <v/>
      </c>
      <c r="V23" s="124" t="str">
        <f t="shared" ca="1" si="26"/>
        <v/>
      </c>
      <c r="W23" s="124" t="str">
        <f t="shared" ca="1" si="26"/>
        <v/>
      </c>
      <c r="X23" s="124" t="str">
        <f t="shared" ca="1" si="26"/>
        <v/>
      </c>
      <c r="Y23" s="124" t="str">
        <f t="shared" ca="1" si="26"/>
        <v/>
      </c>
      <c r="Z23" s="124" t="str">
        <f t="shared" ca="1" si="26"/>
        <v/>
      </c>
      <c r="AA23" s="124" t="str">
        <f t="shared" ca="1" si="26"/>
        <v/>
      </c>
      <c r="AB23" s="124" t="str">
        <f t="shared" ca="1" si="26"/>
        <v/>
      </c>
      <c r="AC23" s="124" t="str">
        <f t="shared" ca="1" si="26"/>
        <v/>
      </c>
      <c r="AD23" s="124" t="str">
        <f t="shared" ca="1" si="26"/>
        <v/>
      </c>
      <c r="AE23" s="124" t="str">
        <f t="shared" ca="1" si="26"/>
        <v/>
      </c>
      <c r="AF23" s="124" t="str">
        <f t="shared" ca="1" si="26"/>
        <v/>
      </c>
      <c r="AG23" s="124" t="str">
        <f t="shared" ca="1" si="26"/>
        <v/>
      </c>
      <c r="AH23" s="124" t="str">
        <f t="shared" ca="1" si="26"/>
        <v/>
      </c>
      <c r="AI23" s="124" t="str">
        <f t="shared" ca="1" si="26"/>
        <v/>
      </c>
      <c r="AJ23" s="124" t="str">
        <f t="shared" ca="1" si="26"/>
        <v/>
      </c>
      <c r="AK23" s="124" t="str">
        <f t="shared" ca="1" si="26"/>
        <v/>
      </c>
      <c r="AL23" s="124" t="str">
        <f t="shared" ca="1" si="26"/>
        <v/>
      </c>
      <c r="AM23" s="124" t="str">
        <f t="shared" ca="1" si="26"/>
        <v/>
      </c>
      <c r="AN23" s="124" t="str">
        <f t="shared" ca="1" si="26"/>
        <v/>
      </c>
      <c r="AO23" s="124" t="str">
        <f t="shared" ca="1" si="26"/>
        <v/>
      </c>
      <c r="AP23" s="124" t="str">
        <f t="shared" ca="1" si="26"/>
        <v/>
      </c>
      <c r="AQ23" s="124" t="str">
        <f t="shared" ca="1" si="26"/>
        <v/>
      </c>
      <c r="AR23" s="124" t="str">
        <f t="shared" ca="1" si="26"/>
        <v/>
      </c>
      <c r="AS23" s="124" t="str">
        <f t="shared" ca="1" si="26"/>
        <v/>
      </c>
      <c r="AT23" s="124" t="str">
        <f t="shared" ca="1" si="26"/>
        <v/>
      </c>
      <c r="AU23" s="124" t="str">
        <f t="shared" ca="1" si="26"/>
        <v/>
      </c>
      <c r="AV23" s="124" t="str">
        <f t="shared" ca="1" si="26"/>
        <v/>
      </c>
      <c r="AW23" s="124" t="str">
        <f t="shared" ca="1" si="26"/>
        <v/>
      </c>
      <c r="AX23" s="124" t="str">
        <f t="shared" ca="1" si="26"/>
        <v/>
      </c>
      <c r="AY23" s="124" t="str">
        <f t="shared" ca="1" si="26"/>
        <v/>
      </c>
      <c r="AZ23" s="124" t="str">
        <f t="shared" ca="1" si="26"/>
        <v/>
      </c>
      <c r="BA23" s="124" t="str">
        <f t="shared" ca="1" si="26"/>
        <v/>
      </c>
      <c r="BB23" s="124" t="str">
        <f t="shared" ca="1" si="26"/>
        <v/>
      </c>
      <c r="BC23" s="124" t="str">
        <f t="shared" ca="1" si="26"/>
        <v/>
      </c>
      <c r="BD23" s="124" t="str">
        <f t="shared" ca="1" si="26"/>
        <v/>
      </c>
      <c r="BE23" s="124" t="str">
        <f t="shared" ca="1" si="26"/>
        <v/>
      </c>
      <c r="BF23" s="124" t="str">
        <f t="shared" ca="1" si="26"/>
        <v/>
      </c>
      <c r="BG23" s="124" t="str">
        <f t="shared" ca="1" si="26"/>
        <v/>
      </c>
      <c r="BH23" s="124" t="str">
        <f t="shared" ca="1" si="26"/>
        <v/>
      </c>
      <c r="BI23" s="124" t="str">
        <f t="shared" ca="1" si="26"/>
        <v/>
      </c>
      <c r="BJ23" s="124" t="str">
        <f t="shared" ca="1" si="26"/>
        <v/>
      </c>
      <c r="BK23" s="124" t="str">
        <f t="shared" ca="1" si="26"/>
        <v/>
      </c>
      <c r="BL23" s="124" t="str">
        <f t="shared" ca="1" si="26"/>
        <v/>
      </c>
      <c r="BM23" s="124" t="str">
        <f t="shared" ca="1" si="26"/>
        <v/>
      </c>
      <c r="BN23" s="124" t="str">
        <f t="shared" ca="1" si="26"/>
        <v/>
      </c>
    </row>
    <row r="24" spans="1:66" ht="12.5" x14ac:dyDescent="0.25">
      <c r="A24" s="123" t="str">
        <f t="shared" ca="1" si="22"/>
        <v>2.7</v>
      </c>
      <c r="B24" s="154" t="s">
        <v>156</v>
      </c>
      <c r="C24" s="124"/>
      <c r="D24" s="131">
        <v>43514</v>
      </c>
      <c r="E24" s="126">
        <f t="shared" si="23"/>
        <v>43514</v>
      </c>
      <c r="F24" s="127">
        <v>1</v>
      </c>
      <c r="G24" s="128">
        <v>0</v>
      </c>
      <c r="H24" s="101">
        <v>0</v>
      </c>
      <c r="I24" s="129">
        <f t="shared" si="24"/>
        <v>0</v>
      </c>
      <c r="J24" s="129">
        <f t="shared" si="17"/>
        <v>1</v>
      </c>
      <c r="K24" s="124" t="str">
        <f t="shared" ref="K24:BN24" ca="1" si="27">IF(K$5=$D$5,"t",IF(AND(K$5&gt;=$D24,K$5&lt;$D24+$I24),"c",IF(AND(K$5&gt;=$D24,K$5&lt;=$D24+$F24-1),"x","")))</f>
        <v/>
      </c>
      <c r="L24" s="130" t="str">
        <f t="shared" ca="1" si="27"/>
        <v/>
      </c>
      <c r="M24" s="124" t="str">
        <f t="shared" ca="1" si="27"/>
        <v/>
      </c>
      <c r="N24" s="124" t="str">
        <f t="shared" ca="1" si="27"/>
        <v/>
      </c>
      <c r="O24" s="124" t="str">
        <f t="shared" ca="1" si="27"/>
        <v>t</v>
      </c>
      <c r="P24" s="124" t="str">
        <f t="shared" ca="1" si="27"/>
        <v/>
      </c>
      <c r="Q24" s="124" t="str">
        <f t="shared" ca="1" si="27"/>
        <v/>
      </c>
      <c r="R24" s="124" t="str">
        <f t="shared" ca="1" si="27"/>
        <v/>
      </c>
      <c r="S24" s="124" t="str">
        <f t="shared" ca="1" si="27"/>
        <v/>
      </c>
      <c r="T24" s="124" t="str">
        <f t="shared" ca="1" si="27"/>
        <v/>
      </c>
      <c r="U24" s="124" t="str">
        <f t="shared" ca="1" si="27"/>
        <v/>
      </c>
      <c r="V24" s="124" t="str">
        <f t="shared" ca="1" si="27"/>
        <v/>
      </c>
      <c r="W24" s="124" t="str">
        <f t="shared" ca="1" si="27"/>
        <v/>
      </c>
      <c r="X24" s="124" t="str">
        <f t="shared" ca="1" si="27"/>
        <v/>
      </c>
      <c r="Y24" s="124" t="str">
        <f t="shared" ca="1" si="27"/>
        <v/>
      </c>
      <c r="Z24" s="124" t="str">
        <f t="shared" ca="1" si="27"/>
        <v/>
      </c>
      <c r="AA24" s="124" t="str">
        <f t="shared" ca="1" si="27"/>
        <v/>
      </c>
      <c r="AB24" s="124" t="str">
        <f t="shared" ca="1" si="27"/>
        <v/>
      </c>
      <c r="AC24" s="124" t="str">
        <f t="shared" ca="1" si="27"/>
        <v/>
      </c>
      <c r="AD24" s="124" t="str">
        <f t="shared" ca="1" si="27"/>
        <v/>
      </c>
      <c r="AE24" s="124" t="str">
        <f t="shared" ca="1" si="27"/>
        <v/>
      </c>
      <c r="AF24" s="124" t="str">
        <f t="shared" ca="1" si="27"/>
        <v/>
      </c>
      <c r="AG24" s="124" t="str">
        <f t="shared" ca="1" si="27"/>
        <v/>
      </c>
      <c r="AH24" s="124" t="str">
        <f t="shared" ca="1" si="27"/>
        <v/>
      </c>
      <c r="AI24" s="124" t="str">
        <f t="shared" ca="1" si="27"/>
        <v/>
      </c>
      <c r="AJ24" s="124" t="str">
        <f t="shared" ca="1" si="27"/>
        <v/>
      </c>
      <c r="AK24" s="124" t="str">
        <f t="shared" ca="1" si="27"/>
        <v/>
      </c>
      <c r="AL24" s="124" t="str">
        <f t="shared" ca="1" si="27"/>
        <v/>
      </c>
      <c r="AM24" s="124" t="str">
        <f t="shared" ca="1" si="27"/>
        <v/>
      </c>
      <c r="AN24" s="124" t="str">
        <f t="shared" ca="1" si="27"/>
        <v/>
      </c>
      <c r="AO24" s="124" t="str">
        <f t="shared" ca="1" si="27"/>
        <v/>
      </c>
      <c r="AP24" s="124" t="str">
        <f t="shared" ca="1" si="27"/>
        <v/>
      </c>
      <c r="AQ24" s="124" t="str">
        <f t="shared" ca="1" si="27"/>
        <v/>
      </c>
      <c r="AR24" s="124" t="str">
        <f t="shared" ca="1" si="27"/>
        <v/>
      </c>
      <c r="AS24" s="124" t="str">
        <f t="shared" ca="1" si="27"/>
        <v/>
      </c>
      <c r="AT24" s="124" t="str">
        <f t="shared" ca="1" si="27"/>
        <v/>
      </c>
      <c r="AU24" s="124" t="str">
        <f t="shared" ca="1" si="27"/>
        <v/>
      </c>
      <c r="AV24" s="124" t="str">
        <f t="shared" ca="1" si="27"/>
        <v/>
      </c>
      <c r="AW24" s="124" t="str">
        <f t="shared" ca="1" si="27"/>
        <v/>
      </c>
      <c r="AX24" s="124" t="str">
        <f t="shared" ca="1" si="27"/>
        <v/>
      </c>
      <c r="AY24" s="124" t="str">
        <f t="shared" ca="1" si="27"/>
        <v/>
      </c>
      <c r="AZ24" s="124" t="str">
        <f t="shared" ca="1" si="27"/>
        <v/>
      </c>
      <c r="BA24" s="124" t="str">
        <f t="shared" ca="1" si="27"/>
        <v/>
      </c>
      <c r="BB24" s="124" t="str">
        <f t="shared" ca="1" si="27"/>
        <v/>
      </c>
      <c r="BC24" s="124" t="str">
        <f t="shared" ca="1" si="27"/>
        <v/>
      </c>
      <c r="BD24" s="124" t="str">
        <f t="shared" ca="1" si="27"/>
        <v/>
      </c>
      <c r="BE24" s="124" t="str">
        <f t="shared" ca="1" si="27"/>
        <v/>
      </c>
      <c r="BF24" s="124" t="str">
        <f t="shared" ca="1" si="27"/>
        <v/>
      </c>
      <c r="BG24" s="124" t="str">
        <f t="shared" ca="1" si="27"/>
        <v/>
      </c>
      <c r="BH24" s="124" t="str">
        <f t="shared" ca="1" si="27"/>
        <v/>
      </c>
      <c r="BI24" s="124" t="str">
        <f t="shared" ca="1" si="27"/>
        <v/>
      </c>
      <c r="BJ24" s="124" t="str">
        <f t="shared" ca="1" si="27"/>
        <v/>
      </c>
      <c r="BK24" s="124" t="str">
        <f t="shared" ca="1" si="27"/>
        <v/>
      </c>
      <c r="BL24" s="124" t="str">
        <f t="shared" ca="1" si="27"/>
        <v/>
      </c>
      <c r="BM24" s="124" t="str">
        <f t="shared" ca="1" si="27"/>
        <v/>
      </c>
      <c r="BN24" s="124" t="str">
        <f t="shared" ca="1" si="27"/>
        <v/>
      </c>
    </row>
    <row r="25" spans="1:66" ht="12.5" x14ac:dyDescent="0.25">
      <c r="A25" s="123" t="str">
        <f t="shared" ca="1" si="22"/>
        <v>2.8</v>
      </c>
      <c r="B25" s="154" t="s">
        <v>156</v>
      </c>
      <c r="C25" s="124"/>
      <c r="D25" s="125">
        <v>43515</v>
      </c>
      <c r="E25" s="126">
        <f t="shared" si="23"/>
        <v>43517</v>
      </c>
      <c r="F25" s="127">
        <v>3</v>
      </c>
      <c r="G25" s="128">
        <v>0</v>
      </c>
      <c r="H25" s="101">
        <v>0</v>
      </c>
      <c r="I25" s="129">
        <f t="shared" si="24"/>
        <v>0</v>
      </c>
      <c r="J25" s="129">
        <f t="shared" si="17"/>
        <v>3</v>
      </c>
      <c r="K25" s="124" t="str">
        <f t="shared" ref="K25:BN25" ca="1" si="28">IF(K$5=$D$5,"t",IF(AND(K$5&gt;=$D25,K$5&lt;$D25+$I25),"c",IF(AND(K$5&gt;=$D25,K$5&lt;=$D25+$F25-1),"x","")))</f>
        <v/>
      </c>
      <c r="L25" s="130" t="str">
        <f t="shared" ca="1" si="28"/>
        <v/>
      </c>
      <c r="M25" s="124" t="str">
        <f t="shared" ca="1" si="28"/>
        <v/>
      </c>
      <c r="N25" s="124" t="str">
        <f t="shared" ca="1" si="28"/>
        <v/>
      </c>
      <c r="O25" s="124" t="str">
        <f t="shared" ca="1" si="28"/>
        <v>t</v>
      </c>
      <c r="P25" s="124" t="str">
        <f t="shared" ca="1" si="28"/>
        <v/>
      </c>
      <c r="Q25" s="124" t="str">
        <f t="shared" ca="1" si="28"/>
        <v/>
      </c>
      <c r="R25" s="124" t="str">
        <f t="shared" ca="1" si="28"/>
        <v/>
      </c>
      <c r="S25" s="124" t="str">
        <f t="shared" ca="1" si="28"/>
        <v/>
      </c>
      <c r="T25" s="124" t="str">
        <f t="shared" ca="1" si="28"/>
        <v/>
      </c>
      <c r="U25" s="124" t="str">
        <f t="shared" ca="1" si="28"/>
        <v/>
      </c>
      <c r="V25" s="124" t="str">
        <f t="shared" ca="1" si="28"/>
        <v/>
      </c>
      <c r="W25" s="124" t="str">
        <f t="shared" ca="1" si="28"/>
        <v/>
      </c>
      <c r="X25" s="124" t="str">
        <f t="shared" ca="1" si="28"/>
        <v/>
      </c>
      <c r="Y25" s="124" t="str">
        <f t="shared" ca="1" si="28"/>
        <v/>
      </c>
      <c r="Z25" s="124" t="str">
        <f t="shared" ca="1" si="28"/>
        <v/>
      </c>
      <c r="AA25" s="124" t="str">
        <f t="shared" ca="1" si="28"/>
        <v/>
      </c>
      <c r="AB25" s="124" t="str">
        <f t="shared" ca="1" si="28"/>
        <v/>
      </c>
      <c r="AC25" s="124" t="str">
        <f t="shared" ca="1" si="28"/>
        <v/>
      </c>
      <c r="AD25" s="124" t="str">
        <f t="shared" ca="1" si="28"/>
        <v/>
      </c>
      <c r="AE25" s="124" t="str">
        <f t="shared" ca="1" si="28"/>
        <v/>
      </c>
      <c r="AF25" s="124" t="str">
        <f t="shared" ca="1" si="28"/>
        <v/>
      </c>
      <c r="AG25" s="124" t="str">
        <f t="shared" ca="1" si="28"/>
        <v/>
      </c>
      <c r="AH25" s="124" t="str">
        <f t="shared" ca="1" si="28"/>
        <v/>
      </c>
      <c r="AI25" s="124" t="str">
        <f t="shared" ca="1" si="28"/>
        <v/>
      </c>
      <c r="AJ25" s="124" t="str">
        <f t="shared" ca="1" si="28"/>
        <v/>
      </c>
      <c r="AK25" s="124" t="str">
        <f t="shared" ca="1" si="28"/>
        <v/>
      </c>
      <c r="AL25" s="124" t="str">
        <f t="shared" ca="1" si="28"/>
        <v/>
      </c>
      <c r="AM25" s="124" t="str">
        <f t="shared" ca="1" si="28"/>
        <v/>
      </c>
      <c r="AN25" s="124" t="str">
        <f t="shared" ca="1" si="28"/>
        <v/>
      </c>
      <c r="AO25" s="124" t="str">
        <f t="shared" ca="1" si="28"/>
        <v/>
      </c>
      <c r="AP25" s="124" t="str">
        <f t="shared" ca="1" si="28"/>
        <v/>
      </c>
      <c r="AQ25" s="124" t="str">
        <f t="shared" ca="1" si="28"/>
        <v/>
      </c>
      <c r="AR25" s="124" t="str">
        <f t="shared" ca="1" si="28"/>
        <v/>
      </c>
      <c r="AS25" s="124" t="str">
        <f t="shared" ca="1" si="28"/>
        <v/>
      </c>
      <c r="AT25" s="124" t="str">
        <f t="shared" ca="1" si="28"/>
        <v/>
      </c>
      <c r="AU25" s="124" t="str">
        <f t="shared" ca="1" si="28"/>
        <v/>
      </c>
      <c r="AV25" s="124" t="str">
        <f t="shared" ca="1" si="28"/>
        <v/>
      </c>
      <c r="AW25" s="124" t="str">
        <f t="shared" ca="1" si="28"/>
        <v/>
      </c>
      <c r="AX25" s="124" t="str">
        <f t="shared" ca="1" si="28"/>
        <v/>
      </c>
      <c r="AY25" s="124" t="str">
        <f t="shared" ca="1" si="28"/>
        <v/>
      </c>
      <c r="AZ25" s="124" t="str">
        <f t="shared" ca="1" si="28"/>
        <v/>
      </c>
      <c r="BA25" s="124" t="str">
        <f t="shared" ca="1" si="28"/>
        <v/>
      </c>
      <c r="BB25" s="124" t="str">
        <f t="shared" ca="1" si="28"/>
        <v/>
      </c>
      <c r="BC25" s="124" t="str">
        <f t="shared" ca="1" si="28"/>
        <v/>
      </c>
      <c r="BD25" s="124" t="str">
        <f t="shared" ca="1" si="28"/>
        <v/>
      </c>
      <c r="BE25" s="124" t="str">
        <f t="shared" ca="1" si="28"/>
        <v/>
      </c>
      <c r="BF25" s="124" t="str">
        <f t="shared" ca="1" si="28"/>
        <v/>
      </c>
      <c r="BG25" s="124" t="str">
        <f t="shared" ca="1" si="28"/>
        <v/>
      </c>
      <c r="BH25" s="124" t="str">
        <f t="shared" ca="1" si="28"/>
        <v/>
      </c>
      <c r="BI25" s="124" t="str">
        <f t="shared" ca="1" si="28"/>
        <v/>
      </c>
      <c r="BJ25" s="124" t="str">
        <f t="shared" ca="1" si="28"/>
        <v/>
      </c>
      <c r="BK25" s="124" t="str">
        <f t="shared" ca="1" si="28"/>
        <v/>
      </c>
      <c r="BL25" s="124" t="str">
        <f t="shared" ca="1" si="28"/>
        <v/>
      </c>
      <c r="BM25" s="124" t="str">
        <f t="shared" ca="1" si="28"/>
        <v/>
      </c>
      <c r="BN25" s="124" t="str">
        <f t="shared" ca="1" si="28"/>
        <v/>
      </c>
    </row>
    <row r="26" spans="1:66" ht="12.5" x14ac:dyDescent="0.25">
      <c r="A26" s="92" t="str">
        <f ca="1">IF(ISERROR(VALUE(SUBSTITUTE(OFFSET(A26,-1,0,1,1),".",""))),"0.1",IF(ISERROR(FIND("`",SUBSTITUTE(OFFSET(A26,-1,0,1,1),".","`",1))),OFFSET(A26,-1,0,1,1)&amp;".1",LEFT(OFFSET(A26,-1,0,1,1),FIND("`",SUBSTITUTE(OFFSET(A26,-1,0,1,1),".","`",1)))&amp;IF(ISERROR(FIND("`",SUBSTITUTE(OFFSET(A26,-1,0,1,1),".","`",2))),VALUE(RIGHT(OFFSET(A26,-1,0,1,1),LEN(OFFSET(A26,-1,0,1,1))-FIND("`",SUBSTITUTE(OFFSET(A26,-1,0,1,1),".","`",1))))+1,VALUE(MID(OFFSET(A26,-1,0,1,1),FIND("`",SUBSTITUTE(OFFSET(A26,-1,0,1,1),".","`",1))+1,(FIND("`",SUBSTITUTE(OFFSET(A26,-1,0,1,1),".","`",2))-FIND("`",SUBSTITUTE(OFFSET(A26,-1,0,1,1),".","`",1))-1)))+1)))</f>
        <v>2.9</v>
      </c>
      <c r="B26" s="154" t="s">
        <v>156</v>
      </c>
      <c r="C26" s="114"/>
      <c r="D26" s="95">
        <v>43518</v>
      </c>
      <c r="E26" s="96">
        <f>D26+F26-1</f>
        <v>43518</v>
      </c>
      <c r="F26" s="97">
        <v>1</v>
      </c>
      <c r="G26" s="99">
        <v>0</v>
      </c>
      <c r="H26" s="101">
        <v>0</v>
      </c>
      <c r="I26" s="101">
        <f>ROUNDDOWN(G26*F26,0)</f>
        <v>0</v>
      </c>
      <c r="J26" s="101">
        <f t="shared" si="17"/>
        <v>1</v>
      </c>
      <c r="K26" s="102" t="str">
        <f t="shared" ref="K26:BN26" ca="1" si="29">IF(K$5=$D$5,"t",IF(AND(K$5&gt;=$D26,K$5&lt;$D26+$I26),"c",IF(AND(K$5&gt;=$D26,K$5&lt;=$D26+$F26-1),"x","")))</f>
        <v/>
      </c>
      <c r="L26" s="102" t="str">
        <f t="shared" ca="1" si="29"/>
        <v/>
      </c>
      <c r="M26" s="102" t="str">
        <f t="shared" ca="1" si="29"/>
        <v/>
      </c>
      <c r="N26" s="102" t="str">
        <f t="shared" ca="1" si="29"/>
        <v/>
      </c>
      <c r="O26" s="102" t="str">
        <f t="shared" ca="1" si="29"/>
        <v>t</v>
      </c>
      <c r="P26" s="102" t="str">
        <f t="shared" ca="1" si="29"/>
        <v/>
      </c>
      <c r="Q26" s="102" t="str">
        <f t="shared" ca="1" si="29"/>
        <v/>
      </c>
      <c r="R26" s="102" t="str">
        <f t="shared" ca="1" si="29"/>
        <v/>
      </c>
      <c r="S26" s="102" t="str">
        <f t="shared" ca="1" si="29"/>
        <v/>
      </c>
      <c r="T26" s="102" t="str">
        <f t="shared" ca="1" si="29"/>
        <v/>
      </c>
      <c r="U26" s="102" t="str">
        <f t="shared" ca="1" si="29"/>
        <v/>
      </c>
      <c r="V26" s="102" t="str">
        <f t="shared" ca="1" si="29"/>
        <v/>
      </c>
      <c r="W26" s="102" t="str">
        <f t="shared" ca="1" si="29"/>
        <v/>
      </c>
      <c r="X26" s="102" t="str">
        <f t="shared" ca="1" si="29"/>
        <v/>
      </c>
      <c r="Y26" s="102" t="str">
        <f t="shared" ca="1" si="29"/>
        <v/>
      </c>
      <c r="Z26" s="102" t="str">
        <f t="shared" ca="1" si="29"/>
        <v/>
      </c>
      <c r="AA26" s="102" t="str">
        <f t="shared" ca="1" si="29"/>
        <v/>
      </c>
      <c r="AB26" s="102" t="str">
        <f t="shared" ca="1" si="29"/>
        <v/>
      </c>
      <c r="AC26" s="102" t="str">
        <f t="shared" ca="1" si="29"/>
        <v/>
      </c>
      <c r="AD26" s="102" t="str">
        <f t="shared" ca="1" si="29"/>
        <v/>
      </c>
      <c r="AE26" s="102" t="str">
        <f t="shared" ca="1" si="29"/>
        <v/>
      </c>
      <c r="AF26" s="102" t="str">
        <f t="shared" ca="1" si="29"/>
        <v/>
      </c>
      <c r="AG26" s="102" t="str">
        <f t="shared" ca="1" si="29"/>
        <v/>
      </c>
      <c r="AH26" s="102" t="str">
        <f t="shared" ca="1" si="29"/>
        <v/>
      </c>
      <c r="AI26" s="102" t="str">
        <f t="shared" ca="1" si="29"/>
        <v/>
      </c>
      <c r="AJ26" s="102" t="str">
        <f t="shared" ca="1" si="29"/>
        <v/>
      </c>
      <c r="AK26" s="102" t="str">
        <f t="shared" ca="1" si="29"/>
        <v/>
      </c>
      <c r="AL26" s="102" t="str">
        <f t="shared" ca="1" si="29"/>
        <v/>
      </c>
      <c r="AM26" s="102" t="str">
        <f t="shared" ca="1" si="29"/>
        <v/>
      </c>
      <c r="AN26" s="102" t="str">
        <f t="shared" ca="1" si="29"/>
        <v/>
      </c>
      <c r="AO26" s="102" t="str">
        <f t="shared" ca="1" si="29"/>
        <v/>
      </c>
      <c r="AP26" s="102" t="str">
        <f t="shared" ca="1" si="29"/>
        <v/>
      </c>
      <c r="AQ26" s="102" t="str">
        <f t="shared" ca="1" si="29"/>
        <v/>
      </c>
      <c r="AR26" s="102" t="str">
        <f t="shared" ca="1" si="29"/>
        <v/>
      </c>
      <c r="AS26" s="102" t="str">
        <f t="shared" ca="1" si="29"/>
        <v/>
      </c>
      <c r="AT26" s="102" t="str">
        <f t="shared" ca="1" si="29"/>
        <v/>
      </c>
      <c r="AU26" s="102" t="str">
        <f t="shared" ca="1" si="29"/>
        <v/>
      </c>
      <c r="AV26" s="102" t="str">
        <f t="shared" ca="1" si="29"/>
        <v/>
      </c>
      <c r="AW26" s="102" t="str">
        <f t="shared" ca="1" si="29"/>
        <v/>
      </c>
      <c r="AX26" s="102" t="str">
        <f t="shared" ca="1" si="29"/>
        <v/>
      </c>
      <c r="AY26" s="102" t="str">
        <f t="shared" ca="1" si="29"/>
        <v/>
      </c>
      <c r="AZ26" s="102" t="str">
        <f t="shared" ca="1" si="29"/>
        <v/>
      </c>
      <c r="BA26" s="102" t="str">
        <f t="shared" ca="1" si="29"/>
        <v/>
      </c>
      <c r="BB26" s="102" t="str">
        <f t="shared" ca="1" si="29"/>
        <v/>
      </c>
      <c r="BC26" s="102" t="str">
        <f t="shared" ca="1" si="29"/>
        <v/>
      </c>
      <c r="BD26" s="102" t="str">
        <f t="shared" ca="1" si="29"/>
        <v/>
      </c>
      <c r="BE26" s="102" t="str">
        <f t="shared" ca="1" si="29"/>
        <v/>
      </c>
      <c r="BF26" s="102" t="str">
        <f t="shared" ca="1" si="29"/>
        <v/>
      </c>
      <c r="BG26" s="102" t="str">
        <f t="shared" ca="1" si="29"/>
        <v/>
      </c>
      <c r="BH26" s="102" t="str">
        <f t="shared" ca="1" si="29"/>
        <v/>
      </c>
      <c r="BI26" s="102" t="str">
        <f t="shared" ca="1" si="29"/>
        <v/>
      </c>
      <c r="BJ26" s="102" t="str">
        <f t="shared" ca="1" si="29"/>
        <v/>
      </c>
      <c r="BK26" s="102" t="str">
        <f t="shared" ca="1" si="29"/>
        <v/>
      </c>
      <c r="BL26" s="102" t="str">
        <f t="shared" ca="1" si="29"/>
        <v/>
      </c>
      <c r="BM26" s="102" t="str">
        <f t="shared" ca="1" si="29"/>
        <v/>
      </c>
      <c r="BN26" s="102" t="str">
        <f t="shared" ca="1" si="29"/>
        <v/>
      </c>
    </row>
    <row r="27" spans="1:66" ht="12.5" x14ac:dyDescent="0.25">
      <c r="A27" s="132">
        <v>3</v>
      </c>
      <c r="B27" s="152" t="s">
        <v>154</v>
      </c>
      <c r="C27" s="109"/>
      <c r="D27" s="83">
        <v>43521</v>
      </c>
      <c r="E27" s="83">
        <v>43537</v>
      </c>
      <c r="F27" s="84">
        <f>E27-D27+1</f>
        <v>17</v>
      </c>
      <c r="G27" s="112"/>
      <c r="H27" s="84">
        <f t="shared" si="13"/>
        <v>13</v>
      </c>
      <c r="I27" s="84"/>
      <c r="J27" s="84"/>
      <c r="K27" s="86" t="str">
        <f t="shared" ref="K27:BN27" ca="1" si="30">IF(K$5=$D$5,"t",IF(AND(K$5&gt;=$D27,K$5&lt;$D27+$I27),"c",IF(AND(K$5&gt;=$D27,K$5&lt;=$D27+$F27-1),"x","")))</f>
        <v/>
      </c>
      <c r="L27" s="86" t="str">
        <f t="shared" ca="1" si="30"/>
        <v/>
      </c>
      <c r="M27" s="86" t="str">
        <f t="shared" ca="1" si="30"/>
        <v/>
      </c>
      <c r="N27" s="86" t="str">
        <f t="shared" ca="1" si="30"/>
        <v/>
      </c>
      <c r="O27" s="86" t="str">
        <f t="shared" ca="1" si="30"/>
        <v>t</v>
      </c>
      <c r="P27" s="86" t="str">
        <f t="shared" ca="1" si="30"/>
        <v/>
      </c>
      <c r="Q27" s="86" t="str">
        <f t="shared" ca="1" si="30"/>
        <v/>
      </c>
      <c r="R27" s="86" t="str">
        <f t="shared" ca="1" si="30"/>
        <v/>
      </c>
      <c r="S27" s="86" t="str">
        <f t="shared" ca="1" si="30"/>
        <v/>
      </c>
      <c r="T27" s="86" t="str">
        <f t="shared" ca="1" si="30"/>
        <v/>
      </c>
      <c r="U27" s="86" t="str">
        <f t="shared" ca="1" si="30"/>
        <v/>
      </c>
      <c r="V27" s="86" t="str">
        <f t="shared" ca="1" si="30"/>
        <v/>
      </c>
      <c r="W27" s="86" t="str">
        <f t="shared" ca="1" si="30"/>
        <v/>
      </c>
      <c r="X27" s="86" t="str">
        <f t="shared" ca="1" si="30"/>
        <v/>
      </c>
      <c r="Y27" s="86" t="str">
        <f t="shared" ca="1" si="30"/>
        <v/>
      </c>
      <c r="Z27" s="86" t="str">
        <f t="shared" ca="1" si="30"/>
        <v/>
      </c>
      <c r="AA27" s="86" t="str">
        <f t="shared" ca="1" si="30"/>
        <v/>
      </c>
      <c r="AB27" s="86" t="str">
        <f t="shared" ca="1" si="30"/>
        <v/>
      </c>
      <c r="AC27" s="86" t="str">
        <f t="shared" ca="1" si="30"/>
        <v/>
      </c>
      <c r="AD27" s="86" t="str">
        <f t="shared" ca="1" si="30"/>
        <v/>
      </c>
      <c r="AE27" s="86" t="str">
        <f t="shared" ca="1" si="30"/>
        <v/>
      </c>
      <c r="AF27" s="86" t="str">
        <f t="shared" ca="1" si="30"/>
        <v/>
      </c>
      <c r="AG27" s="86" t="str">
        <f t="shared" ca="1" si="30"/>
        <v/>
      </c>
      <c r="AH27" s="86" t="str">
        <f t="shared" ca="1" si="30"/>
        <v/>
      </c>
      <c r="AI27" s="86" t="str">
        <f t="shared" ca="1" si="30"/>
        <v/>
      </c>
      <c r="AJ27" s="86" t="str">
        <f t="shared" ca="1" si="30"/>
        <v/>
      </c>
      <c r="AK27" s="86" t="str">
        <f t="shared" ca="1" si="30"/>
        <v/>
      </c>
      <c r="AL27" s="86" t="str">
        <f t="shared" ca="1" si="30"/>
        <v/>
      </c>
      <c r="AM27" s="86" t="str">
        <f t="shared" ca="1" si="30"/>
        <v/>
      </c>
      <c r="AN27" s="86" t="str">
        <f t="shared" ca="1" si="30"/>
        <v/>
      </c>
      <c r="AO27" s="86" t="str">
        <f t="shared" ca="1" si="30"/>
        <v/>
      </c>
      <c r="AP27" s="86" t="str">
        <f t="shared" ca="1" si="30"/>
        <v/>
      </c>
      <c r="AQ27" s="86" t="str">
        <f t="shared" ca="1" si="30"/>
        <v/>
      </c>
      <c r="AR27" s="86" t="str">
        <f t="shared" ca="1" si="30"/>
        <v/>
      </c>
      <c r="AS27" s="86" t="str">
        <f t="shared" ca="1" si="30"/>
        <v/>
      </c>
      <c r="AT27" s="86" t="str">
        <f t="shared" ca="1" si="30"/>
        <v/>
      </c>
      <c r="AU27" s="86" t="str">
        <f t="shared" ca="1" si="30"/>
        <v/>
      </c>
      <c r="AV27" s="86" t="str">
        <f t="shared" ca="1" si="30"/>
        <v/>
      </c>
      <c r="AW27" s="86" t="str">
        <f t="shared" ca="1" si="30"/>
        <v/>
      </c>
      <c r="AX27" s="86" t="str">
        <f t="shared" ca="1" si="30"/>
        <v/>
      </c>
      <c r="AY27" s="86" t="str">
        <f t="shared" ca="1" si="30"/>
        <v/>
      </c>
      <c r="AZ27" s="86" t="str">
        <f t="shared" ca="1" si="30"/>
        <v/>
      </c>
      <c r="BA27" s="86" t="str">
        <f t="shared" ca="1" si="30"/>
        <v/>
      </c>
      <c r="BB27" s="86" t="str">
        <f t="shared" ca="1" si="30"/>
        <v/>
      </c>
      <c r="BC27" s="86" t="str">
        <f t="shared" ca="1" si="30"/>
        <v/>
      </c>
      <c r="BD27" s="86" t="str">
        <f t="shared" ca="1" si="30"/>
        <v/>
      </c>
      <c r="BE27" s="86" t="str">
        <f t="shared" ca="1" si="30"/>
        <v/>
      </c>
      <c r="BF27" s="86" t="str">
        <f t="shared" ca="1" si="30"/>
        <v/>
      </c>
      <c r="BG27" s="86" t="str">
        <f t="shared" ca="1" si="30"/>
        <v/>
      </c>
      <c r="BH27" s="86" t="str">
        <f t="shared" ca="1" si="30"/>
        <v/>
      </c>
      <c r="BI27" s="86" t="str">
        <f t="shared" ca="1" si="30"/>
        <v/>
      </c>
      <c r="BJ27" s="86" t="str">
        <f t="shared" ca="1" si="30"/>
        <v/>
      </c>
      <c r="BK27" s="86" t="str">
        <f t="shared" ca="1" si="30"/>
        <v/>
      </c>
      <c r="BL27" s="86" t="str">
        <f t="shared" ca="1" si="30"/>
        <v/>
      </c>
      <c r="BM27" s="86" t="str">
        <f t="shared" ca="1" si="30"/>
        <v/>
      </c>
      <c r="BN27" s="86" t="str">
        <f t="shared" ca="1" si="30"/>
        <v/>
      </c>
    </row>
    <row r="28" spans="1:66" ht="12.5" x14ac:dyDescent="0.25">
      <c r="A28" s="92" t="str">
        <f t="shared" ref="A28:A32" ca="1" si="31">IF(ISERROR(VALUE(SUBSTITUTE(OFFSET(A28,-1,0,1,1),".",""))),"0.1",IF(ISERROR(FIND("`",SUBSTITUTE(OFFSET(A28,-1,0,1,1),".","`",1))),OFFSET(A28,-1,0,1,1)&amp;".1",LEFT(OFFSET(A28,-1,0,1,1),FIND("`",SUBSTITUTE(OFFSET(A28,-1,0,1,1),".","`",1)))&amp;IF(ISERROR(FIND("`",SUBSTITUTE(OFFSET(A28,-1,0,1,1),".","`",2))),VALUE(RIGHT(OFFSET(A28,-1,0,1,1),LEN(OFFSET(A28,-1,0,1,1))-FIND("`",SUBSTITUTE(OFFSET(A28,-1,0,1,1),".","`",1))))+1,VALUE(MID(OFFSET(A28,-1,0,1,1),FIND("`",SUBSTITUTE(OFFSET(A28,-1,0,1,1),".","`",1))+1,(FIND("`",SUBSTITUTE(OFFSET(A28,-1,0,1,1),".","`",2))-FIND("`",SUBSTITUTE(OFFSET(A28,-1,0,1,1),".","`",1))-1)))+1)))</f>
        <v>3.1</v>
      </c>
      <c r="B28" s="154" t="s">
        <v>156</v>
      </c>
      <c r="C28" s="133"/>
      <c r="D28" s="95">
        <v>43521</v>
      </c>
      <c r="E28" s="96">
        <f t="shared" ref="E28:E32" si="32">D28+F28-1</f>
        <v>43525</v>
      </c>
      <c r="F28" s="97">
        <v>5</v>
      </c>
      <c r="G28" s="99">
        <v>0</v>
      </c>
      <c r="H28" s="101">
        <f t="shared" si="13"/>
        <v>5</v>
      </c>
      <c r="I28" s="101">
        <f t="shared" ref="I28:I32" si="33">ROUNDDOWN(G28*F28,0)</f>
        <v>0</v>
      </c>
      <c r="J28" s="101">
        <f t="shared" ref="J28:J32" si="34">F28-I28</f>
        <v>5</v>
      </c>
      <c r="K28" s="102" t="str">
        <f t="shared" ref="K28:BN28" ca="1" si="35">IF(K$5=$D$5,"t",IF(AND(K$5&gt;=$D28,K$5&lt;$D28+$I28),"c",IF(AND(K$5&gt;=$D28,K$5&lt;=$D28+$F28-1),"x","")))</f>
        <v/>
      </c>
      <c r="L28" s="102" t="str">
        <f t="shared" ca="1" si="35"/>
        <v/>
      </c>
      <c r="M28" s="102" t="str">
        <f t="shared" ca="1" si="35"/>
        <v/>
      </c>
      <c r="N28" s="102" t="str">
        <f t="shared" ca="1" si="35"/>
        <v/>
      </c>
      <c r="O28" s="102" t="str">
        <f t="shared" ca="1" si="35"/>
        <v>t</v>
      </c>
      <c r="P28" s="102" t="str">
        <f t="shared" ca="1" si="35"/>
        <v/>
      </c>
      <c r="Q28" s="102" t="str">
        <f t="shared" ca="1" si="35"/>
        <v/>
      </c>
      <c r="R28" s="102" t="str">
        <f t="shared" ca="1" si="35"/>
        <v/>
      </c>
      <c r="S28" s="102" t="str">
        <f t="shared" ca="1" si="35"/>
        <v/>
      </c>
      <c r="T28" s="102" t="str">
        <f t="shared" ca="1" si="35"/>
        <v/>
      </c>
      <c r="U28" s="102" t="str">
        <f t="shared" ca="1" si="35"/>
        <v/>
      </c>
      <c r="V28" s="102" t="str">
        <f t="shared" ca="1" si="35"/>
        <v/>
      </c>
      <c r="W28" s="102" t="str">
        <f t="shared" ca="1" si="35"/>
        <v/>
      </c>
      <c r="X28" s="102" t="str">
        <f t="shared" ca="1" si="35"/>
        <v/>
      </c>
      <c r="Y28" s="102" t="str">
        <f t="shared" ca="1" si="35"/>
        <v/>
      </c>
      <c r="Z28" s="102" t="str">
        <f t="shared" ca="1" si="35"/>
        <v/>
      </c>
      <c r="AA28" s="102" t="str">
        <f t="shared" ca="1" si="35"/>
        <v/>
      </c>
      <c r="AB28" s="102" t="str">
        <f t="shared" ca="1" si="35"/>
        <v/>
      </c>
      <c r="AC28" s="102" t="str">
        <f t="shared" ca="1" si="35"/>
        <v/>
      </c>
      <c r="AD28" s="102" t="str">
        <f t="shared" ca="1" si="35"/>
        <v/>
      </c>
      <c r="AE28" s="102" t="str">
        <f t="shared" ca="1" si="35"/>
        <v/>
      </c>
      <c r="AF28" s="102" t="str">
        <f t="shared" ca="1" si="35"/>
        <v/>
      </c>
      <c r="AG28" s="102" t="str">
        <f t="shared" ca="1" si="35"/>
        <v/>
      </c>
      <c r="AH28" s="102" t="str">
        <f t="shared" ca="1" si="35"/>
        <v/>
      </c>
      <c r="AI28" s="102" t="str">
        <f t="shared" ca="1" si="35"/>
        <v/>
      </c>
      <c r="AJ28" s="102" t="str">
        <f t="shared" ca="1" si="35"/>
        <v/>
      </c>
      <c r="AK28" s="102" t="str">
        <f t="shared" ca="1" si="35"/>
        <v/>
      </c>
      <c r="AL28" s="102" t="str">
        <f t="shared" ca="1" si="35"/>
        <v/>
      </c>
      <c r="AM28" s="102" t="str">
        <f t="shared" ca="1" si="35"/>
        <v/>
      </c>
      <c r="AN28" s="102" t="str">
        <f t="shared" ca="1" si="35"/>
        <v/>
      </c>
      <c r="AO28" s="102" t="str">
        <f t="shared" ca="1" si="35"/>
        <v/>
      </c>
      <c r="AP28" s="102" t="str">
        <f t="shared" ca="1" si="35"/>
        <v/>
      </c>
      <c r="AQ28" s="102" t="str">
        <f t="shared" ca="1" si="35"/>
        <v/>
      </c>
      <c r="AR28" s="102" t="str">
        <f t="shared" ca="1" si="35"/>
        <v/>
      </c>
      <c r="AS28" s="102" t="str">
        <f t="shared" ca="1" si="35"/>
        <v/>
      </c>
      <c r="AT28" s="102" t="str">
        <f t="shared" ca="1" si="35"/>
        <v/>
      </c>
      <c r="AU28" s="102" t="str">
        <f t="shared" ca="1" si="35"/>
        <v/>
      </c>
      <c r="AV28" s="102" t="str">
        <f t="shared" ca="1" si="35"/>
        <v/>
      </c>
      <c r="AW28" s="102" t="str">
        <f t="shared" ca="1" si="35"/>
        <v/>
      </c>
      <c r="AX28" s="102" t="str">
        <f t="shared" ca="1" si="35"/>
        <v/>
      </c>
      <c r="AY28" s="102" t="str">
        <f t="shared" ca="1" si="35"/>
        <v/>
      </c>
      <c r="AZ28" s="102" t="str">
        <f t="shared" ca="1" si="35"/>
        <v/>
      </c>
      <c r="BA28" s="102" t="str">
        <f t="shared" ca="1" si="35"/>
        <v/>
      </c>
      <c r="BB28" s="102" t="str">
        <f t="shared" ca="1" si="35"/>
        <v/>
      </c>
      <c r="BC28" s="102" t="str">
        <f t="shared" ca="1" si="35"/>
        <v/>
      </c>
      <c r="BD28" s="102" t="str">
        <f t="shared" ca="1" si="35"/>
        <v/>
      </c>
      <c r="BE28" s="102" t="str">
        <f t="shared" ca="1" si="35"/>
        <v/>
      </c>
      <c r="BF28" s="102" t="str">
        <f t="shared" ca="1" si="35"/>
        <v/>
      </c>
      <c r="BG28" s="102" t="str">
        <f t="shared" ca="1" si="35"/>
        <v/>
      </c>
      <c r="BH28" s="102" t="str">
        <f t="shared" ca="1" si="35"/>
        <v/>
      </c>
      <c r="BI28" s="102" t="str">
        <f t="shared" ca="1" si="35"/>
        <v/>
      </c>
      <c r="BJ28" s="102" t="str">
        <f t="shared" ca="1" si="35"/>
        <v/>
      </c>
      <c r="BK28" s="102" t="str">
        <f t="shared" ca="1" si="35"/>
        <v/>
      </c>
      <c r="BL28" s="102" t="str">
        <f t="shared" ca="1" si="35"/>
        <v/>
      </c>
      <c r="BM28" s="102" t="str">
        <f t="shared" ca="1" si="35"/>
        <v/>
      </c>
      <c r="BN28" s="102" t="str">
        <f t="shared" ca="1" si="35"/>
        <v/>
      </c>
    </row>
    <row r="29" spans="1:66" ht="12.5" x14ac:dyDescent="0.25">
      <c r="A29" s="92" t="str">
        <f t="shared" ca="1" si="31"/>
        <v>3.2</v>
      </c>
      <c r="B29" s="154" t="s">
        <v>156</v>
      </c>
      <c r="C29" s="133"/>
      <c r="D29" s="95">
        <v>43521</v>
      </c>
      <c r="E29" s="96">
        <f t="shared" si="32"/>
        <v>43525</v>
      </c>
      <c r="F29" s="97">
        <v>5</v>
      </c>
      <c r="G29" s="99">
        <v>0</v>
      </c>
      <c r="H29" s="101">
        <f t="shared" si="13"/>
        <v>5</v>
      </c>
      <c r="I29" s="101">
        <f t="shared" si="33"/>
        <v>0</v>
      </c>
      <c r="J29" s="101">
        <f t="shared" si="34"/>
        <v>5</v>
      </c>
      <c r="K29" s="102" t="str">
        <f t="shared" ref="K29:BN29" ca="1" si="36">IF(K$5=$D$5,"t",IF(AND(K$5&gt;=$D29,K$5&lt;$D29+$I29),"c",IF(AND(K$5&gt;=$D29,K$5&lt;=$D29+$F29-1),"x","")))</f>
        <v/>
      </c>
      <c r="L29" s="102" t="str">
        <f t="shared" ca="1" si="36"/>
        <v/>
      </c>
      <c r="M29" s="102" t="str">
        <f t="shared" ca="1" si="36"/>
        <v/>
      </c>
      <c r="N29" s="102" t="str">
        <f t="shared" ca="1" si="36"/>
        <v/>
      </c>
      <c r="O29" s="102" t="str">
        <f t="shared" ca="1" si="36"/>
        <v>t</v>
      </c>
      <c r="P29" s="102" t="str">
        <f t="shared" ca="1" si="36"/>
        <v/>
      </c>
      <c r="Q29" s="102" t="str">
        <f t="shared" ca="1" si="36"/>
        <v/>
      </c>
      <c r="R29" s="102" t="str">
        <f t="shared" ca="1" si="36"/>
        <v/>
      </c>
      <c r="S29" s="102" t="str">
        <f t="shared" ca="1" si="36"/>
        <v/>
      </c>
      <c r="T29" s="102" t="str">
        <f t="shared" ca="1" si="36"/>
        <v/>
      </c>
      <c r="U29" s="102" t="str">
        <f t="shared" ca="1" si="36"/>
        <v/>
      </c>
      <c r="V29" s="102" t="str">
        <f t="shared" ca="1" si="36"/>
        <v/>
      </c>
      <c r="W29" s="102" t="str">
        <f t="shared" ca="1" si="36"/>
        <v/>
      </c>
      <c r="X29" s="102" t="str">
        <f t="shared" ca="1" si="36"/>
        <v/>
      </c>
      <c r="Y29" s="102" t="str">
        <f t="shared" ca="1" si="36"/>
        <v/>
      </c>
      <c r="Z29" s="102" t="str">
        <f t="shared" ca="1" si="36"/>
        <v/>
      </c>
      <c r="AA29" s="102" t="str">
        <f t="shared" ca="1" si="36"/>
        <v/>
      </c>
      <c r="AB29" s="102" t="str">
        <f t="shared" ca="1" si="36"/>
        <v/>
      </c>
      <c r="AC29" s="102" t="str">
        <f t="shared" ca="1" si="36"/>
        <v/>
      </c>
      <c r="AD29" s="102" t="str">
        <f t="shared" ca="1" si="36"/>
        <v/>
      </c>
      <c r="AE29" s="102" t="str">
        <f t="shared" ca="1" si="36"/>
        <v/>
      </c>
      <c r="AF29" s="102" t="str">
        <f t="shared" ca="1" si="36"/>
        <v/>
      </c>
      <c r="AG29" s="102" t="str">
        <f t="shared" ca="1" si="36"/>
        <v/>
      </c>
      <c r="AH29" s="102" t="str">
        <f t="shared" ca="1" si="36"/>
        <v/>
      </c>
      <c r="AI29" s="102" t="str">
        <f t="shared" ca="1" si="36"/>
        <v/>
      </c>
      <c r="AJ29" s="102" t="str">
        <f t="shared" ca="1" si="36"/>
        <v/>
      </c>
      <c r="AK29" s="102" t="str">
        <f t="shared" ca="1" si="36"/>
        <v/>
      </c>
      <c r="AL29" s="102" t="str">
        <f t="shared" ca="1" si="36"/>
        <v/>
      </c>
      <c r="AM29" s="102" t="str">
        <f t="shared" ca="1" si="36"/>
        <v/>
      </c>
      <c r="AN29" s="102" t="str">
        <f t="shared" ca="1" si="36"/>
        <v/>
      </c>
      <c r="AO29" s="102" t="str">
        <f t="shared" ca="1" si="36"/>
        <v/>
      </c>
      <c r="AP29" s="102" t="str">
        <f t="shared" ca="1" si="36"/>
        <v/>
      </c>
      <c r="AQ29" s="102" t="str">
        <f t="shared" ca="1" si="36"/>
        <v/>
      </c>
      <c r="AR29" s="102" t="str">
        <f t="shared" ca="1" si="36"/>
        <v/>
      </c>
      <c r="AS29" s="102" t="str">
        <f t="shared" ca="1" si="36"/>
        <v/>
      </c>
      <c r="AT29" s="102" t="str">
        <f t="shared" ca="1" si="36"/>
        <v/>
      </c>
      <c r="AU29" s="102" t="str">
        <f t="shared" ca="1" si="36"/>
        <v/>
      </c>
      <c r="AV29" s="102" t="str">
        <f t="shared" ca="1" si="36"/>
        <v/>
      </c>
      <c r="AW29" s="102" t="str">
        <f t="shared" ca="1" si="36"/>
        <v/>
      </c>
      <c r="AX29" s="102" t="str">
        <f t="shared" ca="1" si="36"/>
        <v/>
      </c>
      <c r="AY29" s="102" t="str">
        <f t="shared" ca="1" si="36"/>
        <v/>
      </c>
      <c r="AZ29" s="102" t="str">
        <f t="shared" ca="1" si="36"/>
        <v/>
      </c>
      <c r="BA29" s="102" t="str">
        <f t="shared" ca="1" si="36"/>
        <v/>
      </c>
      <c r="BB29" s="102" t="str">
        <f t="shared" ca="1" si="36"/>
        <v/>
      </c>
      <c r="BC29" s="102" t="str">
        <f t="shared" ca="1" si="36"/>
        <v/>
      </c>
      <c r="BD29" s="102" t="str">
        <f t="shared" ca="1" si="36"/>
        <v/>
      </c>
      <c r="BE29" s="102" t="str">
        <f t="shared" ca="1" si="36"/>
        <v/>
      </c>
      <c r="BF29" s="102" t="str">
        <f t="shared" ca="1" si="36"/>
        <v/>
      </c>
      <c r="BG29" s="102" t="str">
        <f t="shared" ca="1" si="36"/>
        <v/>
      </c>
      <c r="BH29" s="102" t="str">
        <f t="shared" ca="1" si="36"/>
        <v/>
      </c>
      <c r="BI29" s="102" t="str">
        <f t="shared" ca="1" si="36"/>
        <v/>
      </c>
      <c r="BJ29" s="102" t="str">
        <f t="shared" ca="1" si="36"/>
        <v/>
      </c>
      <c r="BK29" s="102" t="str">
        <f t="shared" ca="1" si="36"/>
        <v/>
      </c>
      <c r="BL29" s="102" t="str">
        <f t="shared" ca="1" si="36"/>
        <v/>
      </c>
      <c r="BM29" s="102" t="str">
        <f t="shared" ca="1" si="36"/>
        <v/>
      </c>
      <c r="BN29" s="102" t="str">
        <f t="shared" ca="1" si="36"/>
        <v/>
      </c>
    </row>
    <row r="30" spans="1:66" ht="12.5" x14ac:dyDescent="0.25">
      <c r="A30" s="92" t="str">
        <f t="shared" ca="1" si="31"/>
        <v>3.3</v>
      </c>
      <c r="B30" s="154" t="s">
        <v>156</v>
      </c>
      <c r="C30" s="133"/>
      <c r="D30" s="95">
        <v>43528</v>
      </c>
      <c r="E30" s="96">
        <f t="shared" si="32"/>
        <v>43529</v>
      </c>
      <c r="F30" s="97">
        <v>2</v>
      </c>
      <c r="G30" s="99">
        <v>0</v>
      </c>
      <c r="H30" s="101">
        <f t="shared" si="13"/>
        <v>2</v>
      </c>
      <c r="I30" s="101">
        <f t="shared" si="33"/>
        <v>0</v>
      </c>
      <c r="J30" s="101">
        <f t="shared" si="34"/>
        <v>2</v>
      </c>
      <c r="K30" s="102" t="str">
        <f t="shared" ref="K30:BN30" ca="1" si="37">IF(K$5=$D$5,"t",IF(AND(K$5&gt;=$D30,K$5&lt;$D30+$I30),"c",IF(AND(K$5&gt;=$D30,K$5&lt;=$D30+$F30-1),"x","")))</f>
        <v/>
      </c>
      <c r="L30" s="102" t="str">
        <f t="shared" ca="1" si="37"/>
        <v/>
      </c>
      <c r="M30" s="102" t="str">
        <f t="shared" ca="1" si="37"/>
        <v/>
      </c>
      <c r="N30" s="102" t="str">
        <f t="shared" ca="1" si="37"/>
        <v/>
      </c>
      <c r="O30" s="102" t="str">
        <f t="shared" ca="1" si="37"/>
        <v>t</v>
      </c>
      <c r="P30" s="102" t="str">
        <f t="shared" ca="1" si="37"/>
        <v/>
      </c>
      <c r="Q30" s="102" t="str">
        <f t="shared" ca="1" si="37"/>
        <v/>
      </c>
      <c r="R30" s="102" t="str">
        <f t="shared" ca="1" si="37"/>
        <v/>
      </c>
      <c r="S30" s="102" t="str">
        <f t="shared" ca="1" si="37"/>
        <v/>
      </c>
      <c r="T30" s="102" t="str">
        <f t="shared" ca="1" si="37"/>
        <v/>
      </c>
      <c r="U30" s="102" t="str">
        <f t="shared" ca="1" si="37"/>
        <v/>
      </c>
      <c r="V30" s="102" t="str">
        <f t="shared" ca="1" si="37"/>
        <v/>
      </c>
      <c r="W30" s="102" t="str">
        <f t="shared" ca="1" si="37"/>
        <v/>
      </c>
      <c r="X30" s="102" t="str">
        <f t="shared" ca="1" si="37"/>
        <v/>
      </c>
      <c r="Y30" s="102" t="str">
        <f t="shared" ca="1" si="37"/>
        <v/>
      </c>
      <c r="Z30" s="102" t="str">
        <f t="shared" ca="1" si="37"/>
        <v/>
      </c>
      <c r="AA30" s="102" t="str">
        <f t="shared" ca="1" si="37"/>
        <v/>
      </c>
      <c r="AB30" s="102" t="str">
        <f t="shared" ca="1" si="37"/>
        <v/>
      </c>
      <c r="AC30" s="102" t="str">
        <f t="shared" ca="1" si="37"/>
        <v/>
      </c>
      <c r="AD30" s="102" t="str">
        <f t="shared" ca="1" si="37"/>
        <v/>
      </c>
      <c r="AE30" s="102" t="str">
        <f t="shared" ca="1" si="37"/>
        <v/>
      </c>
      <c r="AF30" s="102" t="str">
        <f t="shared" ca="1" si="37"/>
        <v/>
      </c>
      <c r="AG30" s="102" t="str">
        <f t="shared" ca="1" si="37"/>
        <v/>
      </c>
      <c r="AH30" s="102" t="str">
        <f t="shared" ca="1" si="37"/>
        <v/>
      </c>
      <c r="AI30" s="102" t="str">
        <f t="shared" ca="1" si="37"/>
        <v/>
      </c>
      <c r="AJ30" s="102" t="str">
        <f t="shared" ca="1" si="37"/>
        <v/>
      </c>
      <c r="AK30" s="102" t="str">
        <f t="shared" ca="1" si="37"/>
        <v/>
      </c>
      <c r="AL30" s="102" t="str">
        <f t="shared" ca="1" si="37"/>
        <v/>
      </c>
      <c r="AM30" s="102" t="str">
        <f t="shared" ca="1" si="37"/>
        <v/>
      </c>
      <c r="AN30" s="102" t="str">
        <f t="shared" ca="1" si="37"/>
        <v/>
      </c>
      <c r="AO30" s="102" t="str">
        <f t="shared" ca="1" si="37"/>
        <v/>
      </c>
      <c r="AP30" s="102" t="str">
        <f t="shared" ca="1" si="37"/>
        <v/>
      </c>
      <c r="AQ30" s="102" t="str">
        <f t="shared" ca="1" si="37"/>
        <v/>
      </c>
      <c r="AR30" s="102" t="str">
        <f t="shared" ca="1" si="37"/>
        <v/>
      </c>
      <c r="AS30" s="102" t="str">
        <f t="shared" ca="1" si="37"/>
        <v/>
      </c>
      <c r="AT30" s="102" t="str">
        <f t="shared" ca="1" si="37"/>
        <v/>
      </c>
      <c r="AU30" s="102" t="str">
        <f t="shared" ca="1" si="37"/>
        <v/>
      </c>
      <c r="AV30" s="102" t="str">
        <f t="shared" ca="1" si="37"/>
        <v/>
      </c>
      <c r="AW30" s="102" t="str">
        <f t="shared" ca="1" si="37"/>
        <v/>
      </c>
      <c r="AX30" s="102" t="str">
        <f t="shared" ca="1" si="37"/>
        <v/>
      </c>
      <c r="AY30" s="102" t="str">
        <f t="shared" ca="1" si="37"/>
        <v/>
      </c>
      <c r="AZ30" s="102" t="str">
        <f t="shared" ca="1" si="37"/>
        <v/>
      </c>
      <c r="BA30" s="102" t="str">
        <f t="shared" ca="1" si="37"/>
        <v/>
      </c>
      <c r="BB30" s="102" t="str">
        <f t="shared" ca="1" si="37"/>
        <v/>
      </c>
      <c r="BC30" s="102" t="str">
        <f t="shared" ca="1" si="37"/>
        <v/>
      </c>
      <c r="BD30" s="102" t="str">
        <f t="shared" ca="1" si="37"/>
        <v/>
      </c>
      <c r="BE30" s="102" t="str">
        <f t="shared" ca="1" si="37"/>
        <v/>
      </c>
      <c r="BF30" s="102" t="str">
        <f t="shared" ca="1" si="37"/>
        <v/>
      </c>
      <c r="BG30" s="102" t="str">
        <f t="shared" ca="1" si="37"/>
        <v/>
      </c>
      <c r="BH30" s="102" t="str">
        <f t="shared" ca="1" si="37"/>
        <v/>
      </c>
      <c r="BI30" s="102" t="str">
        <f t="shared" ca="1" si="37"/>
        <v/>
      </c>
      <c r="BJ30" s="102" t="str">
        <f t="shared" ca="1" si="37"/>
        <v/>
      </c>
      <c r="BK30" s="102" t="str">
        <f t="shared" ca="1" si="37"/>
        <v/>
      </c>
      <c r="BL30" s="102" t="str">
        <f t="shared" ca="1" si="37"/>
        <v/>
      </c>
      <c r="BM30" s="102" t="str">
        <f t="shared" ca="1" si="37"/>
        <v/>
      </c>
      <c r="BN30" s="102" t="str">
        <f t="shared" ca="1" si="37"/>
        <v/>
      </c>
    </row>
    <row r="31" spans="1:66" ht="12.5" x14ac:dyDescent="0.25">
      <c r="A31" s="92" t="str">
        <f t="shared" ca="1" si="31"/>
        <v>3.4</v>
      </c>
      <c r="B31" s="154" t="s">
        <v>156</v>
      </c>
      <c r="C31" s="133"/>
      <c r="D31" s="134">
        <f>WORKDAY.INTL(E30,1,"0000001")</f>
        <v>43530</v>
      </c>
      <c r="E31" s="96">
        <f t="shared" si="32"/>
        <v>43531</v>
      </c>
      <c r="F31" s="97">
        <v>2</v>
      </c>
      <c r="G31" s="99">
        <v>0</v>
      </c>
      <c r="H31" s="101">
        <f t="shared" si="13"/>
        <v>2</v>
      </c>
      <c r="I31" s="101">
        <f t="shared" si="33"/>
        <v>0</v>
      </c>
      <c r="J31" s="101">
        <f t="shared" si="34"/>
        <v>2</v>
      </c>
      <c r="K31" s="102" t="str">
        <f t="shared" ref="K31:BL31" ca="1" si="38">IF(K$5=$D$5,"t",IF(AND(K$5&gt;=$D31,K$5&lt;$D31+$I31),"c",IF(AND(K$5&gt;=$D31,K$5&lt;=$D31+$F31-1),"x","")))</f>
        <v/>
      </c>
      <c r="L31" s="102" t="str">
        <f t="shared" ca="1" si="38"/>
        <v/>
      </c>
      <c r="M31" s="102" t="str">
        <f t="shared" ca="1" si="38"/>
        <v/>
      </c>
      <c r="N31" s="102" t="str">
        <f t="shared" ca="1" si="38"/>
        <v/>
      </c>
      <c r="O31" s="102" t="str">
        <f t="shared" ca="1" si="38"/>
        <v>t</v>
      </c>
      <c r="P31" s="102" t="str">
        <f t="shared" ca="1" si="38"/>
        <v/>
      </c>
      <c r="Q31" s="102" t="str">
        <f t="shared" ca="1" si="38"/>
        <v/>
      </c>
      <c r="R31" s="102" t="str">
        <f t="shared" ca="1" si="38"/>
        <v/>
      </c>
      <c r="S31" s="102" t="str">
        <f t="shared" ca="1" si="38"/>
        <v/>
      </c>
      <c r="T31" s="102" t="str">
        <f t="shared" ca="1" si="38"/>
        <v/>
      </c>
      <c r="U31" s="102" t="str">
        <f t="shared" ca="1" si="38"/>
        <v/>
      </c>
      <c r="V31" s="102" t="str">
        <f t="shared" ca="1" si="38"/>
        <v/>
      </c>
      <c r="W31" s="102" t="str">
        <f t="shared" ca="1" si="38"/>
        <v/>
      </c>
      <c r="X31" s="102" t="str">
        <f t="shared" ca="1" si="38"/>
        <v/>
      </c>
      <c r="Y31" s="102" t="str">
        <f t="shared" ca="1" si="38"/>
        <v/>
      </c>
      <c r="Z31" s="102" t="str">
        <f t="shared" ca="1" si="38"/>
        <v/>
      </c>
      <c r="AA31" s="102" t="str">
        <f t="shared" ca="1" si="38"/>
        <v/>
      </c>
      <c r="AB31" s="102" t="str">
        <f t="shared" ca="1" si="38"/>
        <v/>
      </c>
      <c r="AC31" s="102" t="str">
        <f t="shared" ca="1" si="38"/>
        <v/>
      </c>
      <c r="AD31" s="102" t="str">
        <f t="shared" ca="1" si="38"/>
        <v/>
      </c>
      <c r="AE31" s="102" t="str">
        <f t="shared" ca="1" si="38"/>
        <v/>
      </c>
      <c r="AF31" s="102" t="str">
        <f t="shared" ca="1" si="38"/>
        <v/>
      </c>
      <c r="AG31" s="102" t="str">
        <f t="shared" ca="1" si="38"/>
        <v/>
      </c>
      <c r="AH31" s="102" t="str">
        <f t="shared" ca="1" si="38"/>
        <v/>
      </c>
      <c r="AI31" s="102" t="str">
        <f t="shared" ca="1" si="38"/>
        <v/>
      </c>
      <c r="AJ31" s="102" t="str">
        <f t="shared" ca="1" si="38"/>
        <v/>
      </c>
      <c r="AK31" s="102" t="str">
        <f t="shared" ca="1" si="38"/>
        <v/>
      </c>
      <c r="AL31" s="102" t="str">
        <f t="shared" ca="1" si="38"/>
        <v/>
      </c>
      <c r="AM31" s="102" t="str">
        <f t="shared" ca="1" si="38"/>
        <v/>
      </c>
      <c r="AN31" s="102" t="str">
        <f t="shared" ca="1" si="38"/>
        <v/>
      </c>
      <c r="AO31" s="102" t="str">
        <f t="shared" ca="1" si="38"/>
        <v/>
      </c>
      <c r="AP31" s="102" t="str">
        <f t="shared" ca="1" si="38"/>
        <v/>
      </c>
      <c r="AQ31" s="102" t="str">
        <f t="shared" ca="1" si="38"/>
        <v/>
      </c>
      <c r="AR31" s="102" t="str">
        <f t="shared" ca="1" si="38"/>
        <v/>
      </c>
      <c r="AS31" s="102" t="str">
        <f t="shared" ca="1" si="38"/>
        <v/>
      </c>
      <c r="AT31" s="102" t="str">
        <f t="shared" ca="1" si="38"/>
        <v/>
      </c>
      <c r="AU31" s="102" t="str">
        <f t="shared" ca="1" si="38"/>
        <v/>
      </c>
      <c r="AV31" s="102" t="str">
        <f t="shared" ca="1" si="38"/>
        <v/>
      </c>
      <c r="AW31" s="102" t="str">
        <f t="shared" ca="1" si="38"/>
        <v/>
      </c>
      <c r="AX31" s="102" t="str">
        <f t="shared" ca="1" si="38"/>
        <v/>
      </c>
      <c r="AY31" s="102" t="str">
        <f t="shared" ca="1" si="38"/>
        <v/>
      </c>
      <c r="AZ31" s="102" t="str">
        <f t="shared" ca="1" si="38"/>
        <v/>
      </c>
      <c r="BA31" s="102" t="str">
        <f t="shared" ca="1" si="38"/>
        <v/>
      </c>
      <c r="BB31" s="102" t="str">
        <f t="shared" ca="1" si="38"/>
        <v/>
      </c>
      <c r="BC31" s="102" t="str">
        <f t="shared" ca="1" si="38"/>
        <v/>
      </c>
      <c r="BD31" s="102" t="str">
        <f t="shared" ca="1" si="38"/>
        <v/>
      </c>
      <c r="BE31" s="102" t="str">
        <f t="shared" ca="1" si="38"/>
        <v/>
      </c>
      <c r="BF31" s="102" t="str">
        <f t="shared" ca="1" si="38"/>
        <v/>
      </c>
      <c r="BG31" s="102" t="str">
        <f t="shared" ca="1" si="38"/>
        <v/>
      </c>
      <c r="BH31" s="102" t="str">
        <f t="shared" ca="1" si="38"/>
        <v/>
      </c>
      <c r="BI31" s="102" t="str">
        <f t="shared" ca="1" si="38"/>
        <v/>
      </c>
      <c r="BJ31" s="102" t="str">
        <f t="shared" ca="1" si="38"/>
        <v/>
      </c>
      <c r="BK31" s="102" t="str">
        <f t="shared" ca="1" si="38"/>
        <v/>
      </c>
      <c r="BL31" s="102" t="str">
        <f t="shared" ca="1" si="38"/>
        <v/>
      </c>
      <c r="BM31" s="102"/>
      <c r="BN31" s="102"/>
    </row>
    <row r="32" spans="1:66" ht="12.5" x14ac:dyDescent="0.25">
      <c r="A32" s="92" t="str">
        <f t="shared" ca="1" si="31"/>
        <v>3.5</v>
      </c>
      <c r="B32" s="154" t="s">
        <v>156</v>
      </c>
      <c r="C32" s="133"/>
      <c r="D32" s="135">
        <v>43532</v>
      </c>
      <c r="E32" s="96">
        <f t="shared" si="32"/>
        <v>43537</v>
      </c>
      <c r="F32" s="97">
        <v>6</v>
      </c>
      <c r="G32" s="99">
        <v>0</v>
      </c>
      <c r="H32" s="101">
        <f t="shared" si="13"/>
        <v>4</v>
      </c>
      <c r="I32" s="101">
        <f t="shared" si="33"/>
        <v>0</v>
      </c>
      <c r="J32" s="101">
        <f t="shared" si="34"/>
        <v>6</v>
      </c>
      <c r="K32" s="102" t="str">
        <f t="shared" ref="K32:BN32" ca="1" si="39">IF(K$5=$D$5,"t",IF(AND(K$5&gt;=$D32,K$5&lt;$D32+$I32),"c",IF(AND(K$5&gt;=$D32,K$5&lt;=$D32+$F32-1),"x","")))</f>
        <v/>
      </c>
      <c r="L32" s="102" t="str">
        <f t="shared" ca="1" si="39"/>
        <v/>
      </c>
      <c r="M32" s="102" t="str">
        <f t="shared" ca="1" si="39"/>
        <v/>
      </c>
      <c r="N32" s="102" t="str">
        <f t="shared" ca="1" si="39"/>
        <v/>
      </c>
      <c r="O32" s="102" t="str">
        <f t="shared" ca="1" si="39"/>
        <v>t</v>
      </c>
      <c r="P32" s="102" t="str">
        <f t="shared" ca="1" si="39"/>
        <v/>
      </c>
      <c r="Q32" s="102" t="str">
        <f t="shared" ca="1" si="39"/>
        <v/>
      </c>
      <c r="R32" s="102" t="str">
        <f t="shared" ca="1" si="39"/>
        <v/>
      </c>
      <c r="S32" s="102" t="str">
        <f t="shared" ca="1" si="39"/>
        <v/>
      </c>
      <c r="T32" s="102" t="str">
        <f t="shared" ca="1" si="39"/>
        <v/>
      </c>
      <c r="U32" s="102" t="str">
        <f t="shared" ca="1" si="39"/>
        <v/>
      </c>
      <c r="V32" s="102" t="str">
        <f t="shared" ca="1" si="39"/>
        <v/>
      </c>
      <c r="W32" s="102" t="str">
        <f t="shared" ca="1" si="39"/>
        <v/>
      </c>
      <c r="X32" s="102" t="str">
        <f t="shared" ca="1" si="39"/>
        <v/>
      </c>
      <c r="Y32" s="102" t="str">
        <f t="shared" ca="1" si="39"/>
        <v/>
      </c>
      <c r="Z32" s="102" t="str">
        <f t="shared" ca="1" si="39"/>
        <v/>
      </c>
      <c r="AA32" s="102" t="str">
        <f t="shared" ca="1" si="39"/>
        <v/>
      </c>
      <c r="AB32" s="102" t="str">
        <f t="shared" ca="1" si="39"/>
        <v/>
      </c>
      <c r="AC32" s="102" t="str">
        <f t="shared" ca="1" si="39"/>
        <v/>
      </c>
      <c r="AD32" s="102" t="str">
        <f t="shared" ca="1" si="39"/>
        <v/>
      </c>
      <c r="AE32" s="102" t="str">
        <f t="shared" ca="1" si="39"/>
        <v/>
      </c>
      <c r="AF32" s="102" t="str">
        <f t="shared" ca="1" si="39"/>
        <v/>
      </c>
      <c r="AG32" s="102" t="str">
        <f t="shared" ca="1" si="39"/>
        <v/>
      </c>
      <c r="AH32" s="102" t="str">
        <f t="shared" ca="1" si="39"/>
        <v/>
      </c>
      <c r="AI32" s="102" t="str">
        <f t="shared" ca="1" si="39"/>
        <v/>
      </c>
      <c r="AJ32" s="102" t="str">
        <f t="shared" ca="1" si="39"/>
        <v/>
      </c>
      <c r="AK32" s="102" t="str">
        <f t="shared" ca="1" si="39"/>
        <v/>
      </c>
      <c r="AL32" s="102" t="str">
        <f t="shared" ca="1" si="39"/>
        <v/>
      </c>
      <c r="AM32" s="102" t="str">
        <f t="shared" ca="1" si="39"/>
        <v/>
      </c>
      <c r="AN32" s="102" t="str">
        <f t="shared" ca="1" si="39"/>
        <v/>
      </c>
      <c r="AO32" s="102" t="str">
        <f t="shared" ca="1" si="39"/>
        <v/>
      </c>
      <c r="AP32" s="102" t="str">
        <f t="shared" ca="1" si="39"/>
        <v/>
      </c>
      <c r="AQ32" s="102" t="str">
        <f t="shared" ca="1" si="39"/>
        <v/>
      </c>
      <c r="AR32" s="102" t="str">
        <f t="shared" ca="1" si="39"/>
        <v/>
      </c>
      <c r="AS32" s="102" t="str">
        <f t="shared" ca="1" si="39"/>
        <v/>
      </c>
      <c r="AT32" s="102" t="str">
        <f t="shared" ca="1" si="39"/>
        <v/>
      </c>
      <c r="AU32" s="102" t="str">
        <f t="shared" ca="1" si="39"/>
        <v/>
      </c>
      <c r="AV32" s="102" t="str">
        <f t="shared" ca="1" si="39"/>
        <v/>
      </c>
      <c r="AW32" s="102" t="str">
        <f t="shared" ca="1" si="39"/>
        <v/>
      </c>
      <c r="AX32" s="102" t="str">
        <f t="shared" ca="1" si="39"/>
        <v/>
      </c>
      <c r="AY32" s="102" t="str">
        <f t="shared" ca="1" si="39"/>
        <v/>
      </c>
      <c r="AZ32" s="102" t="str">
        <f t="shared" ca="1" si="39"/>
        <v/>
      </c>
      <c r="BA32" s="102" t="str">
        <f t="shared" ca="1" si="39"/>
        <v/>
      </c>
      <c r="BB32" s="102" t="str">
        <f t="shared" ca="1" si="39"/>
        <v/>
      </c>
      <c r="BC32" s="102" t="str">
        <f t="shared" ca="1" si="39"/>
        <v/>
      </c>
      <c r="BD32" s="102" t="str">
        <f t="shared" ca="1" si="39"/>
        <v/>
      </c>
      <c r="BE32" s="102" t="str">
        <f t="shared" ca="1" si="39"/>
        <v/>
      </c>
      <c r="BF32" s="102" t="str">
        <f t="shared" ca="1" si="39"/>
        <v/>
      </c>
      <c r="BG32" s="102" t="str">
        <f t="shared" ca="1" si="39"/>
        <v/>
      </c>
      <c r="BH32" s="102" t="str">
        <f t="shared" ca="1" si="39"/>
        <v/>
      </c>
      <c r="BI32" s="102" t="str">
        <f t="shared" ca="1" si="39"/>
        <v/>
      </c>
      <c r="BJ32" s="102" t="str">
        <f t="shared" ca="1" si="39"/>
        <v/>
      </c>
      <c r="BK32" s="102" t="str">
        <f t="shared" ca="1" si="39"/>
        <v/>
      </c>
      <c r="BL32" s="102" t="str">
        <f t="shared" ca="1" si="39"/>
        <v/>
      </c>
      <c r="BM32" s="102" t="str">
        <f t="shared" ca="1" si="39"/>
        <v/>
      </c>
      <c r="BN32" s="102" t="str">
        <f t="shared" ca="1" si="39"/>
        <v/>
      </c>
    </row>
    <row r="33" spans="1:66" ht="12.5" x14ac:dyDescent="0.25">
      <c r="A33" s="132">
        <v>4</v>
      </c>
      <c r="B33" s="153" t="s">
        <v>155</v>
      </c>
      <c r="C33" s="109"/>
      <c r="D33" s="83">
        <v>43538</v>
      </c>
      <c r="E33" s="83">
        <v>43579</v>
      </c>
      <c r="F33" s="111">
        <v>23</v>
      </c>
      <c r="G33" s="112"/>
      <c r="H33" s="84">
        <f t="shared" si="13"/>
        <v>30</v>
      </c>
      <c r="I33" s="84"/>
      <c r="J33" s="84"/>
      <c r="K33" s="86" t="str">
        <f t="shared" ref="K33:BN33" ca="1" si="40">IF(K$5=$D$5,"t",IF(AND(K$5&gt;=$D33,K$5&lt;$D33+$I33),"c",IF(AND(K$5&gt;=$D33,K$5&lt;=$D33+$F33-1),"x","")))</f>
        <v/>
      </c>
      <c r="L33" s="86" t="str">
        <f t="shared" ca="1" si="40"/>
        <v/>
      </c>
      <c r="M33" s="86" t="str">
        <f t="shared" ca="1" si="40"/>
        <v/>
      </c>
      <c r="N33" s="86" t="str">
        <f t="shared" ca="1" si="40"/>
        <v/>
      </c>
      <c r="O33" s="86" t="str">
        <f t="shared" ca="1" si="40"/>
        <v>t</v>
      </c>
      <c r="P33" s="86" t="str">
        <f t="shared" ca="1" si="40"/>
        <v/>
      </c>
      <c r="Q33" s="86" t="str">
        <f t="shared" ca="1" si="40"/>
        <v/>
      </c>
      <c r="R33" s="86" t="str">
        <f t="shared" ca="1" si="40"/>
        <v/>
      </c>
      <c r="S33" s="86" t="str">
        <f t="shared" ca="1" si="40"/>
        <v/>
      </c>
      <c r="T33" s="86" t="str">
        <f t="shared" ca="1" si="40"/>
        <v/>
      </c>
      <c r="U33" s="86" t="str">
        <f t="shared" ca="1" si="40"/>
        <v/>
      </c>
      <c r="V33" s="86" t="str">
        <f t="shared" ca="1" si="40"/>
        <v/>
      </c>
      <c r="W33" s="86" t="str">
        <f t="shared" ca="1" si="40"/>
        <v/>
      </c>
      <c r="X33" s="86" t="str">
        <f t="shared" ca="1" si="40"/>
        <v/>
      </c>
      <c r="Y33" s="86" t="str">
        <f t="shared" ca="1" si="40"/>
        <v/>
      </c>
      <c r="Z33" s="86" t="str">
        <f t="shared" ca="1" si="40"/>
        <v/>
      </c>
      <c r="AA33" s="86" t="str">
        <f t="shared" ca="1" si="40"/>
        <v/>
      </c>
      <c r="AB33" s="86" t="str">
        <f t="shared" ca="1" si="40"/>
        <v/>
      </c>
      <c r="AC33" s="86" t="str">
        <f t="shared" ca="1" si="40"/>
        <v/>
      </c>
      <c r="AD33" s="86" t="str">
        <f t="shared" ca="1" si="40"/>
        <v/>
      </c>
      <c r="AE33" s="86" t="str">
        <f t="shared" ca="1" si="40"/>
        <v/>
      </c>
      <c r="AF33" s="86" t="str">
        <f t="shared" ca="1" si="40"/>
        <v/>
      </c>
      <c r="AG33" s="86" t="str">
        <f t="shared" ca="1" si="40"/>
        <v/>
      </c>
      <c r="AH33" s="86" t="str">
        <f t="shared" ca="1" si="40"/>
        <v/>
      </c>
      <c r="AI33" s="86" t="str">
        <f t="shared" ca="1" si="40"/>
        <v/>
      </c>
      <c r="AJ33" s="86" t="str">
        <f t="shared" ca="1" si="40"/>
        <v/>
      </c>
      <c r="AK33" s="86" t="str">
        <f t="shared" ca="1" si="40"/>
        <v/>
      </c>
      <c r="AL33" s="86" t="str">
        <f t="shared" ca="1" si="40"/>
        <v/>
      </c>
      <c r="AM33" s="86" t="str">
        <f t="shared" ca="1" si="40"/>
        <v/>
      </c>
      <c r="AN33" s="86" t="str">
        <f t="shared" ca="1" si="40"/>
        <v/>
      </c>
      <c r="AO33" s="86" t="str">
        <f t="shared" ca="1" si="40"/>
        <v/>
      </c>
      <c r="AP33" s="86" t="str">
        <f t="shared" ca="1" si="40"/>
        <v/>
      </c>
      <c r="AQ33" s="86" t="str">
        <f t="shared" ca="1" si="40"/>
        <v/>
      </c>
      <c r="AR33" s="86" t="str">
        <f t="shared" ca="1" si="40"/>
        <v/>
      </c>
      <c r="AS33" s="86" t="str">
        <f t="shared" ca="1" si="40"/>
        <v/>
      </c>
      <c r="AT33" s="86" t="str">
        <f t="shared" ca="1" si="40"/>
        <v/>
      </c>
      <c r="AU33" s="86" t="str">
        <f t="shared" ca="1" si="40"/>
        <v/>
      </c>
      <c r="AV33" s="86" t="str">
        <f t="shared" ca="1" si="40"/>
        <v/>
      </c>
      <c r="AW33" s="86" t="str">
        <f t="shared" ca="1" si="40"/>
        <v/>
      </c>
      <c r="AX33" s="86" t="str">
        <f t="shared" ca="1" si="40"/>
        <v/>
      </c>
      <c r="AY33" s="86" t="str">
        <f t="shared" ca="1" si="40"/>
        <v/>
      </c>
      <c r="AZ33" s="86" t="str">
        <f t="shared" ca="1" si="40"/>
        <v/>
      </c>
      <c r="BA33" s="86" t="str">
        <f t="shared" ca="1" si="40"/>
        <v/>
      </c>
      <c r="BB33" s="86" t="str">
        <f t="shared" ca="1" si="40"/>
        <v/>
      </c>
      <c r="BC33" s="86" t="str">
        <f t="shared" ca="1" si="40"/>
        <v/>
      </c>
      <c r="BD33" s="86" t="str">
        <f t="shared" ca="1" si="40"/>
        <v/>
      </c>
      <c r="BE33" s="86" t="str">
        <f t="shared" ca="1" si="40"/>
        <v/>
      </c>
      <c r="BF33" s="86" t="str">
        <f t="shared" ca="1" si="40"/>
        <v/>
      </c>
      <c r="BG33" s="86" t="str">
        <f t="shared" ca="1" si="40"/>
        <v/>
      </c>
      <c r="BH33" s="86" t="str">
        <f t="shared" ca="1" si="40"/>
        <v/>
      </c>
      <c r="BI33" s="86" t="str">
        <f t="shared" ca="1" si="40"/>
        <v/>
      </c>
      <c r="BJ33" s="86" t="str">
        <f t="shared" ca="1" si="40"/>
        <v/>
      </c>
      <c r="BK33" s="86" t="str">
        <f t="shared" ca="1" si="40"/>
        <v/>
      </c>
      <c r="BL33" s="86" t="str">
        <f t="shared" ca="1" si="40"/>
        <v/>
      </c>
      <c r="BM33" s="86" t="str">
        <f t="shared" ca="1" si="40"/>
        <v/>
      </c>
      <c r="BN33" s="86" t="str">
        <f t="shared" ca="1" si="40"/>
        <v/>
      </c>
    </row>
    <row r="34" spans="1:66" ht="12.5" x14ac:dyDescent="0.25">
      <c r="A34" s="113">
        <v>4.0999999999999996</v>
      </c>
      <c r="B34" s="154" t="s">
        <v>156</v>
      </c>
      <c r="C34" s="114"/>
      <c r="D34" s="95">
        <v>43538</v>
      </c>
      <c r="E34" s="96">
        <f t="shared" ref="E34:E35" si="41">D34+F34-1</f>
        <v>43542</v>
      </c>
      <c r="F34" s="97">
        <v>5</v>
      </c>
      <c r="G34" s="99">
        <v>0</v>
      </c>
      <c r="H34" s="101">
        <v>0</v>
      </c>
      <c r="I34" s="101">
        <f t="shared" ref="I34:I35" si="42">ROUNDDOWN(G34*F34,0)</f>
        <v>0</v>
      </c>
      <c r="J34" s="101">
        <f t="shared" ref="J34:J40" si="43">F34-I34</f>
        <v>5</v>
      </c>
      <c r="K34" s="102" t="str">
        <f t="shared" ref="K34:BN34" ca="1" si="44">IF(K$5=$D$5,"t",IF(AND(K$5&gt;=$D34,K$5&lt;$D34+$I34),"c",IF(AND(K$5&gt;=$D34,K$5&lt;=$D34+$F34-1),"x","")))</f>
        <v/>
      </c>
      <c r="L34" s="102" t="str">
        <f t="shared" ca="1" si="44"/>
        <v/>
      </c>
      <c r="M34" s="102" t="str">
        <f t="shared" ca="1" si="44"/>
        <v/>
      </c>
      <c r="N34" s="102" t="str">
        <f t="shared" ca="1" si="44"/>
        <v/>
      </c>
      <c r="O34" s="102" t="str">
        <f t="shared" ca="1" si="44"/>
        <v>t</v>
      </c>
      <c r="P34" s="102" t="str">
        <f t="shared" ca="1" si="44"/>
        <v/>
      </c>
      <c r="Q34" s="102" t="str">
        <f t="shared" ca="1" si="44"/>
        <v/>
      </c>
      <c r="R34" s="102" t="str">
        <f t="shared" ca="1" si="44"/>
        <v/>
      </c>
      <c r="S34" s="102" t="str">
        <f t="shared" ca="1" si="44"/>
        <v/>
      </c>
      <c r="T34" s="102" t="str">
        <f t="shared" ca="1" si="44"/>
        <v/>
      </c>
      <c r="U34" s="102" t="str">
        <f t="shared" ca="1" si="44"/>
        <v/>
      </c>
      <c r="V34" s="102" t="str">
        <f t="shared" ca="1" si="44"/>
        <v/>
      </c>
      <c r="W34" s="102" t="str">
        <f t="shared" ca="1" si="44"/>
        <v/>
      </c>
      <c r="X34" s="102" t="str">
        <f t="shared" ca="1" si="44"/>
        <v/>
      </c>
      <c r="Y34" s="102" t="str">
        <f t="shared" ca="1" si="44"/>
        <v/>
      </c>
      <c r="Z34" s="102" t="str">
        <f t="shared" ca="1" si="44"/>
        <v/>
      </c>
      <c r="AA34" s="102" t="str">
        <f t="shared" ca="1" si="44"/>
        <v/>
      </c>
      <c r="AB34" s="102" t="str">
        <f t="shared" ca="1" si="44"/>
        <v/>
      </c>
      <c r="AC34" s="102" t="str">
        <f t="shared" ca="1" si="44"/>
        <v/>
      </c>
      <c r="AD34" s="102" t="str">
        <f t="shared" ca="1" si="44"/>
        <v/>
      </c>
      <c r="AE34" s="102" t="str">
        <f t="shared" ca="1" si="44"/>
        <v/>
      </c>
      <c r="AF34" s="102" t="str">
        <f t="shared" ca="1" si="44"/>
        <v/>
      </c>
      <c r="AG34" s="102" t="str">
        <f t="shared" ca="1" si="44"/>
        <v/>
      </c>
      <c r="AH34" s="102" t="str">
        <f t="shared" ca="1" si="44"/>
        <v/>
      </c>
      <c r="AI34" s="102" t="str">
        <f t="shared" ca="1" si="44"/>
        <v/>
      </c>
      <c r="AJ34" s="102" t="str">
        <f t="shared" ca="1" si="44"/>
        <v/>
      </c>
      <c r="AK34" s="102" t="str">
        <f t="shared" ca="1" si="44"/>
        <v/>
      </c>
      <c r="AL34" s="102" t="str">
        <f t="shared" ca="1" si="44"/>
        <v/>
      </c>
      <c r="AM34" s="102" t="str">
        <f t="shared" ca="1" si="44"/>
        <v/>
      </c>
      <c r="AN34" s="102" t="str">
        <f t="shared" ca="1" si="44"/>
        <v/>
      </c>
      <c r="AO34" s="102" t="str">
        <f t="shared" ca="1" si="44"/>
        <v/>
      </c>
      <c r="AP34" s="102" t="str">
        <f t="shared" ca="1" si="44"/>
        <v/>
      </c>
      <c r="AQ34" s="102" t="str">
        <f t="shared" ca="1" si="44"/>
        <v/>
      </c>
      <c r="AR34" s="102" t="str">
        <f t="shared" ca="1" si="44"/>
        <v/>
      </c>
      <c r="AS34" s="102" t="str">
        <f t="shared" ca="1" si="44"/>
        <v/>
      </c>
      <c r="AT34" s="102" t="str">
        <f t="shared" ca="1" si="44"/>
        <v/>
      </c>
      <c r="AU34" s="102" t="str">
        <f t="shared" ca="1" si="44"/>
        <v/>
      </c>
      <c r="AV34" s="102" t="str">
        <f t="shared" ca="1" si="44"/>
        <v/>
      </c>
      <c r="AW34" s="102" t="str">
        <f t="shared" ca="1" si="44"/>
        <v/>
      </c>
      <c r="AX34" s="102" t="str">
        <f t="shared" ca="1" si="44"/>
        <v/>
      </c>
      <c r="AY34" s="102" t="str">
        <f t="shared" ca="1" si="44"/>
        <v/>
      </c>
      <c r="AZ34" s="102" t="str">
        <f t="shared" ca="1" si="44"/>
        <v/>
      </c>
      <c r="BA34" s="102" t="str">
        <f t="shared" ca="1" si="44"/>
        <v/>
      </c>
      <c r="BB34" s="102" t="str">
        <f t="shared" ca="1" si="44"/>
        <v/>
      </c>
      <c r="BC34" s="102" t="str">
        <f t="shared" ca="1" si="44"/>
        <v/>
      </c>
      <c r="BD34" s="102" t="str">
        <f t="shared" ca="1" si="44"/>
        <v/>
      </c>
      <c r="BE34" s="102" t="str">
        <f t="shared" ca="1" si="44"/>
        <v/>
      </c>
      <c r="BF34" s="102" t="str">
        <f t="shared" ca="1" si="44"/>
        <v/>
      </c>
      <c r="BG34" s="102" t="str">
        <f t="shared" ca="1" si="44"/>
        <v/>
      </c>
      <c r="BH34" s="102" t="str">
        <f t="shared" ca="1" si="44"/>
        <v/>
      </c>
      <c r="BI34" s="102" t="str">
        <f t="shared" ca="1" si="44"/>
        <v/>
      </c>
      <c r="BJ34" s="102" t="str">
        <f t="shared" ca="1" si="44"/>
        <v/>
      </c>
      <c r="BK34" s="102" t="str">
        <f t="shared" ca="1" si="44"/>
        <v/>
      </c>
      <c r="BL34" s="102" t="str">
        <f t="shared" ca="1" si="44"/>
        <v/>
      </c>
      <c r="BM34" s="102" t="str">
        <f t="shared" ca="1" si="44"/>
        <v/>
      </c>
      <c r="BN34" s="102" t="str">
        <f t="shared" ca="1" si="44"/>
        <v/>
      </c>
    </row>
    <row r="35" spans="1:66" ht="12.5" x14ac:dyDescent="0.25">
      <c r="A35" s="113">
        <v>4.2</v>
      </c>
      <c r="B35" s="154" t="s">
        <v>156</v>
      </c>
      <c r="C35" s="114"/>
      <c r="D35" s="134">
        <f>WORKDAY(E34,1)</f>
        <v>43543</v>
      </c>
      <c r="E35" s="96">
        <f t="shared" si="41"/>
        <v>43547</v>
      </c>
      <c r="F35" s="97">
        <v>5</v>
      </c>
      <c r="G35" s="99">
        <v>0</v>
      </c>
      <c r="H35" s="101">
        <v>0</v>
      </c>
      <c r="I35" s="101">
        <f t="shared" si="42"/>
        <v>0</v>
      </c>
      <c r="J35" s="101">
        <f t="shared" si="43"/>
        <v>5</v>
      </c>
      <c r="K35" s="102" t="str">
        <f t="shared" ref="K35:BN35" ca="1" si="45">IF(K$5=$D$5,"t",IF(AND(K$5&gt;=$D35,K$5&lt;$D35+$I35),"c",IF(AND(K$5&gt;=$D35,K$5&lt;=$D35+$F35-1),"x","")))</f>
        <v/>
      </c>
      <c r="L35" s="137" t="str">
        <f t="shared" ca="1" si="45"/>
        <v/>
      </c>
      <c r="M35" s="102" t="str">
        <f t="shared" ca="1" si="45"/>
        <v/>
      </c>
      <c r="N35" s="102" t="str">
        <f t="shared" ca="1" si="45"/>
        <v/>
      </c>
      <c r="O35" s="102" t="str">
        <f t="shared" ca="1" si="45"/>
        <v>t</v>
      </c>
      <c r="P35" s="102" t="str">
        <f t="shared" ca="1" si="45"/>
        <v/>
      </c>
      <c r="Q35" s="102" t="str">
        <f t="shared" ca="1" si="45"/>
        <v/>
      </c>
      <c r="R35" s="102" t="str">
        <f t="shared" ca="1" si="45"/>
        <v/>
      </c>
      <c r="S35" s="102" t="str">
        <f t="shared" ca="1" si="45"/>
        <v/>
      </c>
      <c r="T35" s="102" t="str">
        <f t="shared" ca="1" si="45"/>
        <v/>
      </c>
      <c r="U35" s="102" t="str">
        <f t="shared" ca="1" si="45"/>
        <v/>
      </c>
      <c r="V35" s="102" t="str">
        <f t="shared" ca="1" si="45"/>
        <v/>
      </c>
      <c r="W35" s="102" t="str">
        <f t="shared" ca="1" si="45"/>
        <v/>
      </c>
      <c r="X35" s="102" t="str">
        <f t="shared" ca="1" si="45"/>
        <v/>
      </c>
      <c r="Y35" s="102" t="str">
        <f t="shared" ca="1" si="45"/>
        <v/>
      </c>
      <c r="Z35" s="102" t="str">
        <f t="shared" ca="1" si="45"/>
        <v/>
      </c>
      <c r="AA35" s="102" t="str">
        <f t="shared" ca="1" si="45"/>
        <v/>
      </c>
      <c r="AB35" s="102" t="str">
        <f t="shared" ca="1" si="45"/>
        <v/>
      </c>
      <c r="AC35" s="102" t="str">
        <f t="shared" ca="1" si="45"/>
        <v/>
      </c>
      <c r="AD35" s="102" t="str">
        <f t="shared" ca="1" si="45"/>
        <v/>
      </c>
      <c r="AE35" s="102" t="str">
        <f t="shared" ca="1" si="45"/>
        <v/>
      </c>
      <c r="AF35" s="102" t="str">
        <f t="shared" ca="1" si="45"/>
        <v/>
      </c>
      <c r="AG35" s="102" t="str">
        <f t="shared" ca="1" si="45"/>
        <v/>
      </c>
      <c r="AH35" s="102" t="str">
        <f t="shared" ca="1" si="45"/>
        <v/>
      </c>
      <c r="AI35" s="102" t="str">
        <f t="shared" ca="1" si="45"/>
        <v/>
      </c>
      <c r="AJ35" s="102" t="str">
        <f t="shared" ca="1" si="45"/>
        <v/>
      </c>
      <c r="AK35" s="102" t="str">
        <f t="shared" ca="1" si="45"/>
        <v/>
      </c>
      <c r="AL35" s="102" t="str">
        <f t="shared" ca="1" si="45"/>
        <v/>
      </c>
      <c r="AM35" s="102" t="str">
        <f t="shared" ca="1" si="45"/>
        <v/>
      </c>
      <c r="AN35" s="102" t="str">
        <f t="shared" ca="1" si="45"/>
        <v/>
      </c>
      <c r="AO35" s="102" t="str">
        <f t="shared" ca="1" si="45"/>
        <v/>
      </c>
      <c r="AP35" s="102" t="str">
        <f t="shared" ca="1" si="45"/>
        <v/>
      </c>
      <c r="AQ35" s="102" t="str">
        <f t="shared" ca="1" si="45"/>
        <v/>
      </c>
      <c r="AR35" s="102" t="str">
        <f t="shared" ca="1" si="45"/>
        <v/>
      </c>
      <c r="AS35" s="102" t="str">
        <f t="shared" ca="1" si="45"/>
        <v/>
      </c>
      <c r="AT35" s="102" t="str">
        <f t="shared" ca="1" si="45"/>
        <v/>
      </c>
      <c r="AU35" s="102" t="str">
        <f t="shared" ca="1" si="45"/>
        <v/>
      </c>
      <c r="AV35" s="102" t="str">
        <f t="shared" ca="1" si="45"/>
        <v/>
      </c>
      <c r="AW35" s="102" t="str">
        <f t="shared" ca="1" si="45"/>
        <v/>
      </c>
      <c r="AX35" s="102" t="str">
        <f t="shared" ca="1" si="45"/>
        <v/>
      </c>
      <c r="AY35" s="102" t="str">
        <f t="shared" ca="1" si="45"/>
        <v/>
      </c>
      <c r="AZ35" s="102" t="str">
        <f t="shared" ca="1" si="45"/>
        <v/>
      </c>
      <c r="BA35" s="102" t="str">
        <f t="shared" ca="1" si="45"/>
        <v/>
      </c>
      <c r="BB35" s="102" t="str">
        <f t="shared" ca="1" si="45"/>
        <v/>
      </c>
      <c r="BC35" s="102" t="str">
        <f t="shared" ca="1" si="45"/>
        <v/>
      </c>
      <c r="BD35" s="102" t="str">
        <f t="shared" ca="1" si="45"/>
        <v/>
      </c>
      <c r="BE35" s="102" t="str">
        <f t="shared" ca="1" si="45"/>
        <v/>
      </c>
      <c r="BF35" s="102" t="str">
        <f t="shared" ca="1" si="45"/>
        <v/>
      </c>
      <c r="BG35" s="102" t="str">
        <f t="shared" ca="1" si="45"/>
        <v/>
      </c>
      <c r="BH35" s="102" t="str">
        <f t="shared" ca="1" si="45"/>
        <v/>
      </c>
      <c r="BI35" s="102" t="str">
        <f t="shared" ca="1" si="45"/>
        <v/>
      </c>
      <c r="BJ35" s="102" t="str">
        <f t="shared" ca="1" si="45"/>
        <v/>
      </c>
      <c r="BK35" s="102" t="str">
        <f t="shared" ca="1" si="45"/>
        <v/>
      </c>
      <c r="BL35" s="102" t="str">
        <f t="shared" ca="1" si="45"/>
        <v/>
      </c>
      <c r="BM35" s="102" t="str">
        <f t="shared" ca="1" si="45"/>
        <v/>
      </c>
      <c r="BN35" s="102" t="str">
        <f t="shared" ca="1" si="45"/>
        <v/>
      </c>
    </row>
    <row r="36" spans="1:66" ht="12.5" x14ac:dyDescent="0.25">
      <c r="A36" s="115" t="str">
        <f t="shared" ref="A36:A39" ca="1" si="46">IF(ISERROR(VALUE(SUBSTITUTE(OFFSET(A36,-1,0,1,1),".",""))),"0.1",IF(ISERROR(FIND("`",SUBSTITUTE(OFFSET(A36,-1,0,1,1),".","`",1))),OFFSET(A36,-1,0,1,1)&amp;".1",LEFT(OFFSET(A36,-1,0,1,1),FIND("`",SUBSTITUTE(OFFSET(A36,-1,0,1,1),".","`",1)))&amp;IF(ISERROR(FIND("`",SUBSTITUTE(OFFSET(A36,-1,0,1,1),".","`",2))),VALUE(RIGHT(OFFSET(A36,-1,0,1,1),LEN(OFFSET(A36,-1,0,1,1))-FIND("`",SUBSTITUTE(OFFSET(A36,-1,0,1,1),".","`",1))))+1,VALUE(MID(OFFSET(A36,-1,0,1,1),FIND("`",SUBSTITUTE(OFFSET(A36,-1,0,1,1),".","`",1))+1,(FIND("`",SUBSTITUTE(OFFSET(A36,-1,0,1,1),".","`",2))-FIND("`",SUBSTITUTE(OFFSET(A36,-1,0,1,1),".","`",1))-1)))+1)))</f>
        <v>4.3</v>
      </c>
      <c r="B36" s="154" t="s">
        <v>156</v>
      </c>
      <c r="C36" s="116"/>
      <c r="D36" s="117">
        <v>43547</v>
      </c>
      <c r="E36" s="118">
        <f t="shared" ref="E36:E39" si="47">D36+F36-1</f>
        <v>43561</v>
      </c>
      <c r="F36" s="119">
        <v>15</v>
      </c>
      <c r="G36" s="120">
        <v>0</v>
      </c>
      <c r="H36" s="101">
        <v>0</v>
      </c>
      <c r="I36" s="121">
        <f t="shared" ref="I36:I39" si="48">ROUNDDOWN(G36*F36,0)</f>
        <v>0</v>
      </c>
      <c r="J36" s="121">
        <f t="shared" si="43"/>
        <v>15</v>
      </c>
      <c r="K36" s="116" t="str">
        <f t="shared" ref="K36:BN36" ca="1" si="49">IF(K$5=$D$5,"t",IF(AND(K$5&gt;=$D36,K$5&lt;$D36+$I36),"c",IF(AND(K$5&gt;=$D36,K$5&lt;=$D36+$F36-1),"x","")))</f>
        <v/>
      </c>
      <c r="L36" s="122" t="str">
        <f t="shared" ca="1" si="49"/>
        <v/>
      </c>
      <c r="M36" s="116" t="str">
        <f t="shared" ca="1" si="49"/>
        <v/>
      </c>
      <c r="N36" s="116" t="str">
        <f t="shared" ca="1" si="49"/>
        <v/>
      </c>
      <c r="O36" s="116" t="str">
        <f t="shared" ca="1" si="49"/>
        <v>t</v>
      </c>
      <c r="P36" s="116" t="str">
        <f t="shared" ca="1" si="49"/>
        <v/>
      </c>
      <c r="Q36" s="116" t="str">
        <f t="shared" ca="1" si="49"/>
        <v/>
      </c>
      <c r="R36" s="116" t="str">
        <f t="shared" ca="1" si="49"/>
        <v/>
      </c>
      <c r="S36" s="116" t="str">
        <f t="shared" ca="1" si="49"/>
        <v/>
      </c>
      <c r="T36" s="116" t="str">
        <f t="shared" ca="1" si="49"/>
        <v/>
      </c>
      <c r="U36" s="116" t="str">
        <f t="shared" ca="1" si="49"/>
        <v/>
      </c>
      <c r="V36" s="116" t="str">
        <f t="shared" ca="1" si="49"/>
        <v/>
      </c>
      <c r="W36" s="116" t="str">
        <f t="shared" ca="1" si="49"/>
        <v/>
      </c>
      <c r="X36" s="116" t="str">
        <f t="shared" ca="1" si="49"/>
        <v/>
      </c>
      <c r="Y36" s="116" t="str">
        <f t="shared" ca="1" si="49"/>
        <v/>
      </c>
      <c r="Z36" s="116" t="str">
        <f t="shared" ca="1" si="49"/>
        <v/>
      </c>
      <c r="AA36" s="116" t="str">
        <f t="shared" ca="1" si="49"/>
        <v/>
      </c>
      <c r="AB36" s="116" t="str">
        <f t="shared" ca="1" si="49"/>
        <v/>
      </c>
      <c r="AC36" s="116" t="str">
        <f t="shared" ca="1" si="49"/>
        <v/>
      </c>
      <c r="AD36" s="116" t="str">
        <f t="shared" ca="1" si="49"/>
        <v/>
      </c>
      <c r="AE36" s="116" t="str">
        <f t="shared" ca="1" si="49"/>
        <v/>
      </c>
      <c r="AF36" s="116" t="str">
        <f t="shared" ca="1" si="49"/>
        <v/>
      </c>
      <c r="AG36" s="116" t="str">
        <f t="shared" ca="1" si="49"/>
        <v/>
      </c>
      <c r="AH36" s="116" t="str">
        <f t="shared" ca="1" si="49"/>
        <v/>
      </c>
      <c r="AI36" s="116" t="str">
        <f t="shared" ca="1" si="49"/>
        <v/>
      </c>
      <c r="AJ36" s="116" t="str">
        <f t="shared" ca="1" si="49"/>
        <v/>
      </c>
      <c r="AK36" s="116" t="str">
        <f t="shared" ca="1" si="49"/>
        <v/>
      </c>
      <c r="AL36" s="116" t="str">
        <f t="shared" ca="1" si="49"/>
        <v/>
      </c>
      <c r="AM36" s="116" t="str">
        <f t="shared" ca="1" si="49"/>
        <v/>
      </c>
      <c r="AN36" s="116" t="str">
        <f t="shared" ca="1" si="49"/>
        <v/>
      </c>
      <c r="AO36" s="116" t="str">
        <f t="shared" ca="1" si="49"/>
        <v/>
      </c>
      <c r="AP36" s="116" t="str">
        <f t="shared" ca="1" si="49"/>
        <v/>
      </c>
      <c r="AQ36" s="116" t="str">
        <f t="shared" ca="1" si="49"/>
        <v/>
      </c>
      <c r="AR36" s="116" t="str">
        <f t="shared" ca="1" si="49"/>
        <v/>
      </c>
      <c r="AS36" s="116" t="str">
        <f t="shared" ca="1" si="49"/>
        <v/>
      </c>
      <c r="AT36" s="116" t="str">
        <f t="shared" ca="1" si="49"/>
        <v/>
      </c>
      <c r="AU36" s="116" t="str">
        <f t="shared" ca="1" si="49"/>
        <v/>
      </c>
      <c r="AV36" s="116" t="str">
        <f t="shared" ca="1" si="49"/>
        <v/>
      </c>
      <c r="AW36" s="116" t="str">
        <f t="shared" ca="1" si="49"/>
        <v/>
      </c>
      <c r="AX36" s="116" t="str">
        <f t="shared" ca="1" si="49"/>
        <v/>
      </c>
      <c r="AY36" s="116" t="str">
        <f t="shared" ca="1" si="49"/>
        <v/>
      </c>
      <c r="AZ36" s="116" t="str">
        <f t="shared" ca="1" si="49"/>
        <v/>
      </c>
      <c r="BA36" s="116" t="str">
        <f t="shared" ca="1" si="49"/>
        <v/>
      </c>
      <c r="BB36" s="116" t="str">
        <f t="shared" ca="1" si="49"/>
        <v/>
      </c>
      <c r="BC36" s="116" t="str">
        <f t="shared" ca="1" si="49"/>
        <v/>
      </c>
      <c r="BD36" s="116" t="str">
        <f t="shared" ca="1" si="49"/>
        <v/>
      </c>
      <c r="BE36" s="116" t="str">
        <f t="shared" ca="1" si="49"/>
        <v/>
      </c>
      <c r="BF36" s="116" t="str">
        <f t="shared" ca="1" si="49"/>
        <v/>
      </c>
      <c r="BG36" s="116" t="str">
        <f t="shared" ca="1" si="49"/>
        <v/>
      </c>
      <c r="BH36" s="116" t="str">
        <f t="shared" ca="1" si="49"/>
        <v/>
      </c>
      <c r="BI36" s="116" t="str">
        <f t="shared" ca="1" si="49"/>
        <v/>
      </c>
      <c r="BJ36" s="116" t="str">
        <f t="shared" ca="1" si="49"/>
        <v/>
      </c>
      <c r="BK36" s="116" t="str">
        <f t="shared" ca="1" si="49"/>
        <v/>
      </c>
      <c r="BL36" s="116" t="str">
        <f t="shared" ca="1" si="49"/>
        <v/>
      </c>
      <c r="BM36" s="116" t="str">
        <f t="shared" ca="1" si="49"/>
        <v/>
      </c>
      <c r="BN36" s="116" t="str">
        <f t="shared" ca="1" si="49"/>
        <v/>
      </c>
    </row>
    <row r="37" spans="1:66" ht="12.5" x14ac:dyDescent="0.25">
      <c r="A37" s="123" t="str">
        <f t="shared" ca="1" si="46"/>
        <v>4.4</v>
      </c>
      <c r="B37" s="105"/>
      <c r="C37" s="124"/>
      <c r="D37" s="138">
        <f t="shared" ref="D37:D39" si="50">WORKDAY(E36,1)</f>
        <v>43563</v>
      </c>
      <c r="E37" s="126">
        <f t="shared" si="47"/>
        <v>43562</v>
      </c>
      <c r="F37" s="139"/>
      <c r="G37" s="128">
        <v>0</v>
      </c>
      <c r="H37" s="101">
        <v>0</v>
      </c>
      <c r="I37" s="129">
        <f t="shared" si="48"/>
        <v>0</v>
      </c>
      <c r="J37" s="129">
        <f t="shared" si="43"/>
        <v>0</v>
      </c>
      <c r="K37" s="124" t="str">
        <f t="shared" ref="K37:BN37" ca="1" si="51">IF(K$5=$D$5,"t",IF(AND(K$5&gt;=$D37,K$5&lt;$D37+$I37),"c",IF(AND(K$5&gt;=$D37,K$5&lt;=$D37+$F37-1),"x","")))</f>
        <v/>
      </c>
      <c r="L37" s="130" t="str">
        <f t="shared" ca="1" si="51"/>
        <v/>
      </c>
      <c r="M37" s="124" t="str">
        <f t="shared" ca="1" si="51"/>
        <v/>
      </c>
      <c r="N37" s="124" t="str">
        <f t="shared" ca="1" si="51"/>
        <v/>
      </c>
      <c r="O37" s="124" t="str">
        <f t="shared" ca="1" si="51"/>
        <v>t</v>
      </c>
      <c r="P37" s="124" t="str">
        <f t="shared" ca="1" si="51"/>
        <v/>
      </c>
      <c r="Q37" s="124" t="str">
        <f t="shared" ca="1" si="51"/>
        <v/>
      </c>
      <c r="R37" s="124" t="str">
        <f t="shared" ca="1" si="51"/>
        <v/>
      </c>
      <c r="S37" s="124" t="str">
        <f t="shared" ca="1" si="51"/>
        <v/>
      </c>
      <c r="T37" s="124" t="str">
        <f t="shared" ca="1" si="51"/>
        <v/>
      </c>
      <c r="U37" s="124" t="str">
        <f t="shared" ca="1" si="51"/>
        <v/>
      </c>
      <c r="V37" s="124" t="str">
        <f t="shared" ca="1" si="51"/>
        <v/>
      </c>
      <c r="W37" s="124" t="str">
        <f t="shared" ca="1" si="51"/>
        <v/>
      </c>
      <c r="X37" s="124" t="str">
        <f t="shared" ca="1" si="51"/>
        <v/>
      </c>
      <c r="Y37" s="124" t="str">
        <f t="shared" ca="1" si="51"/>
        <v/>
      </c>
      <c r="Z37" s="124" t="str">
        <f t="shared" ca="1" si="51"/>
        <v/>
      </c>
      <c r="AA37" s="124" t="str">
        <f t="shared" ca="1" si="51"/>
        <v/>
      </c>
      <c r="AB37" s="124" t="str">
        <f t="shared" ca="1" si="51"/>
        <v/>
      </c>
      <c r="AC37" s="124" t="str">
        <f t="shared" ca="1" si="51"/>
        <v/>
      </c>
      <c r="AD37" s="124" t="str">
        <f t="shared" ca="1" si="51"/>
        <v/>
      </c>
      <c r="AE37" s="124" t="str">
        <f t="shared" ca="1" si="51"/>
        <v/>
      </c>
      <c r="AF37" s="124" t="str">
        <f t="shared" ca="1" si="51"/>
        <v/>
      </c>
      <c r="AG37" s="124" t="str">
        <f t="shared" ca="1" si="51"/>
        <v/>
      </c>
      <c r="AH37" s="124" t="str">
        <f t="shared" ca="1" si="51"/>
        <v/>
      </c>
      <c r="AI37" s="124" t="str">
        <f t="shared" ca="1" si="51"/>
        <v/>
      </c>
      <c r="AJ37" s="124" t="str">
        <f t="shared" ca="1" si="51"/>
        <v/>
      </c>
      <c r="AK37" s="124" t="str">
        <f t="shared" ca="1" si="51"/>
        <v/>
      </c>
      <c r="AL37" s="124" t="str">
        <f t="shared" ca="1" si="51"/>
        <v/>
      </c>
      <c r="AM37" s="124" t="str">
        <f t="shared" ca="1" si="51"/>
        <v/>
      </c>
      <c r="AN37" s="124" t="str">
        <f t="shared" ca="1" si="51"/>
        <v/>
      </c>
      <c r="AO37" s="124" t="str">
        <f t="shared" ca="1" si="51"/>
        <v/>
      </c>
      <c r="AP37" s="124" t="str">
        <f t="shared" ca="1" si="51"/>
        <v/>
      </c>
      <c r="AQ37" s="124" t="str">
        <f t="shared" ca="1" si="51"/>
        <v/>
      </c>
      <c r="AR37" s="124" t="str">
        <f t="shared" ca="1" si="51"/>
        <v/>
      </c>
      <c r="AS37" s="124" t="str">
        <f t="shared" ca="1" si="51"/>
        <v/>
      </c>
      <c r="AT37" s="124" t="str">
        <f t="shared" ca="1" si="51"/>
        <v/>
      </c>
      <c r="AU37" s="124" t="str">
        <f t="shared" ca="1" si="51"/>
        <v/>
      </c>
      <c r="AV37" s="124" t="str">
        <f t="shared" ca="1" si="51"/>
        <v/>
      </c>
      <c r="AW37" s="124" t="str">
        <f t="shared" ca="1" si="51"/>
        <v/>
      </c>
      <c r="AX37" s="124" t="str">
        <f t="shared" ca="1" si="51"/>
        <v/>
      </c>
      <c r="AY37" s="124" t="str">
        <f t="shared" ca="1" si="51"/>
        <v/>
      </c>
      <c r="AZ37" s="124" t="str">
        <f t="shared" ca="1" si="51"/>
        <v/>
      </c>
      <c r="BA37" s="124" t="str">
        <f t="shared" ca="1" si="51"/>
        <v/>
      </c>
      <c r="BB37" s="124" t="str">
        <f t="shared" ca="1" si="51"/>
        <v/>
      </c>
      <c r="BC37" s="124" t="str">
        <f t="shared" ca="1" si="51"/>
        <v/>
      </c>
      <c r="BD37" s="124" t="str">
        <f t="shared" ca="1" si="51"/>
        <v/>
      </c>
      <c r="BE37" s="124" t="str">
        <f t="shared" ca="1" si="51"/>
        <v/>
      </c>
      <c r="BF37" s="124" t="str">
        <f t="shared" ca="1" si="51"/>
        <v/>
      </c>
      <c r="BG37" s="124" t="str">
        <f t="shared" ca="1" si="51"/>
        <v/>
      </c>
      <c r="BH37" s="124" t="str">
        <f t="shared" ca="1" si="51"/>
        <v/>
      </c>
      <c r="BI37" s="124" t="str">
        <f t="shared" ca="1" si="51"/>
        <v/>
      </c>
      <c r="BJ37" s="124" t="str">
        <f t="shared" ca="1" si="51"/>
        <v/>
      </c>
      <c r="BK37" s="124" t="str">
        <f t="shared" ca="1" si="51"/>
        <v/>
      </c>
      <c r="BL37" s="124" t="str">
        <f t="shared" ca="1" si="51"/>
        <v/>
      </c>
      <c r="BM37" s="124" t="str">
        <f t="shared" ca="1" si="51"/>
        <v/>
      </c>
      <c r="BN37" s="124" t="str">
        <f t="shared" ca="1" si="51"/>
        <v/>
      </c>
    </row>
    <row r="38" spans="1:66" ht="12.5" x14ac:dyDescent="0.25">
      <c r="A38" s="123" t="str">
        <f t="shared" ca="1" si="46"/>
        <v>4.5</v>
      </c>
      <c r="B38" s="105"/>
      <c r="C38" s="124"/>
      <c r="D38" s="138">
        <f t="shared" si="50"/>
        <v>43563</v>
      </c>
      <c r="E38" s="126">
        <f t="shared" si="47"/>
        <v>43562</v>
      </c>
      <c r="F38" s="139"/>
      <c r="G38" s="128">
        <v>0</v>
      </c>
      <c r="H38" s="101">
        <v>0</v>
      </c>
      <c r="I38" s="129">
        <f t="shared" si="48"/>
        <v>0</v>
      </c>
      <c r="J38" s="129">
        <f t="shared" si="43"/>
        <v>0</v>
      </c>
      <c r="K38" s="124" t="str">
        <f t="shared" ref="K38:BN38" ca="1" si="52">IF(K$5=$D$5,"t",IF(AND(K$5&gt;=$D38,K$5&lt;$D38+$I38),"c",IF(AND(K$5&gt;=$D38,K$5&lt;=$D38+$F38-1),"x","")))</f>
        <v/>
      </c>
      <c r="L38" s="130" t="str">
        <f t="shared" ca="1" si="52"/>
        <v/>
      </c>
      <c r="M38" s="124" t="str">
        <f t="shared" ca="1" si="52"/>
        <v/>
      </c>
      <c r="N38" s="124" t="str">
        <f t="shared" ca="1" si="52"/>
        <v/>
      </c>
      <c r="O38" s="124" t="str">
        <f t="shared" ca="1" si="52"/>
        <v>t</v>
      </c>
      <c r="P38" s="124" t="str">
        <f t="shared" ca="1" si="52"/>
        <v/>
      </c>
      <c r="Q38" s="124" t="str">
        <f t="shared" ca="1" si="52"/>
        <v/>
      </c>
      <c r="R38" s="124" t="str">
        <f t="shared" ca="1" si="52"/>
        <v/>
      </c>
      <c r="S38" s="124" t="str">
        <f t="shared" ca="1" si="52"/>
        <v/>
      </c>
      <c r="T38" s="124" t="str">
        <f t="shared" ca="1" si="52"/>
        <v/>
      </c>
      <c r="U38" s="124" t="str">
        <f t="shared" ca="1" si="52"/>
        <v/>
      </c>
      <c r="V38" s="124" t="str">
        <f t="shared" ca="1" si="52"/>
        <v/>
      </c>
      <c r="W38" s="124" t="str">
        <f t="shared" ca="1" si="52"/>
        <v/>
      </c>
      <c r="X38" s="124" t="str">
        <f t="shared" ca="1" si="52"/>
        <v/>
      </c>
      <c r="Y38" s="124" t="str">
        <f t="shared" ca="1" si="52"/>
        <v/>
      </c>
      <c r="Z38" s="124" t="str">
        <f t="shared" ca="1" si="52"/>
        <v/>
      </c>
      <c r="AA38" s="124" t="str">
        <f t="shared" ca="1" si="52"/>
        <v/>
      </c>
      <c r="AB38" s="124" t="str">
        <f t="shared" ca="1" si="52"/>
        <v/>
      </c>
      <c r="AC38" s="124" t="str">
        <f t="shared" ca="1" si="52"/>
        <v/>
      </c>
      <c r="AD38" s="124" t="str">
        <f t="shared" ca="1" si="52"/>
        <v/>
      </c>
      <c r="AE38" s="124" t="str">
        <f t="shared" ca="1" si="52"/>
        <v/>
      </c>
      <c r="AF38" s="124" t="str">
        <f t="shared" ca="1" si="52"/>
        <v/>
      </c>
      <c r="AG38" s="124" t="str">
        <f t="shared" ca="1" si="52"/>
        <v/>
      </c>
      <c r="AH38" s="124" t="str">
        <f t="shared" ca="1" si="52"/>
        <v/>
      </c>
      <c r="AI38" s="124" t="str">
        <f t="shared" ca="1" si="52"/>
        <v/>
      </c>
      <c r="AJ38" s="124" t="str">
        <f t="shared" ca="1" si="52"/>
        <v/>
      </c>
      <c r="AK38" s="124" t="str">
        <f t="shared" ca="1" si="52"/>
        <v/>
      </c>
      <c r="AL38" s="124" t="str">
        <f t="shared" ca="1" si="52"/>
        <v/>
      </c>
      <c r="AM38" s="124" t="str">
        <f t="shared" ca="1" si="52"/>
        <v/>
      </c>
      <c r="AN38" s="124" t="str">
        <f t="shared" ca="1" si="52"/>
        <v/>
      </c>
      <c r="AO38" s="124" t="str">
        <f t="shared" ca="1" si="52"/>
        <v/>
      </c>
      <c r="AP38" s="124" t="str">
        <f t="shared" ca="1" si="52"/>
        <v/>
      </c>
      <c r="AQ38" s="124" t="str">
        <f t="shared" ca="1" si="52"/>
        <v/>
      </c>
      <c r="AR38" s="124" t="str">
        <f t="shared" ca="1" si="52"/>
        <v/>
      </c>
      <c r="AS38" s="124" t="str">
        <f t="shared" ca="1" si="52"/>
        <v/>
      </c>
      <c r="AT38" s="124" t="str">
        <f t="shared" ca="1" si="52"/>
        <v/>
      </c>
      <c r="AU38" s="124" t="str">
        <f t="shared" ca="1" si="52"/>
        <v/>
      </c>
      <c r="AV38" s="124" t="str">
        <f t="shared" ca="1" si="52"/>
        <v/>
      </c>
      <c r="AW38" s="124" t="str">
        <f t="shared" ca="1" si="52"/>
        <v/>
      </c>
      <c r="AX38" s="124" t="str">
        <f t="shared" ca="1" si="52"/>
        <v/>
      </c>
      <c r="AY38" s="124" t="str">
        <f t="shared" ca="1" si="52"/>
        <v/>
      </c>
      <c r="AZ38" s="124" t="str">
        <f t="shared" ca="1" si="52"/>
        <v/>
      </c>
      <c r="BA38" s="124" t="str">
        <f t="shared" ca="1" si="52"/>
        <v/>
      </c>
      <c r="BB38" s="124" t="str">
        <f t="shared" ca="1" si="52"/>
        <v/>
      </c>
      <c r="BC38" s="124" t="str">
        <f t="shared" ca="1" si="52"/>
        <v/>
      </c>
      <c r="BD38" s="124" t="str">
        <f t="shared" ca="1" si="52"/>
        <v/>
      </c>
      <c r="BE38" s="124" t="str">
        <f t="shared" ca="1" si="52"/>
        <v/>
      </c>
      <c r="BF38" s="124" t="str">
        <f t="shared" ca="1" si="52"/>
        <v/>
      </c>
      <c r="BG38" s="124" t="str">
        <f t="shared" ca="1" si="52"/>
        <v/>
      </c>
      <c r="BH38" s="124" t="str">
        <f t="shared" ca="1" si="52"/>
        <v/>
      </c>
      <c r="BI38" s="124" t="str">
        <f t="shared" ca="1" si="52"/>
        <v/>
      </c>
      <c r="BJ38" s="124" t="str">
        <f t="shared" ca="1" si="52"/>
        <v/>
      </c>
      <c r="BK38" s="124" t="str">
        <f t="shared" ca="1" si="52"/>
        <v/>
      </c>
      <c r="BL38" s="124" t="str">
        <f t="shared" ca="1" si="52"/>
        <v/>
      </c>
      <c r="BM38" s="124" t="str">
        <f t="shared" ca="1" si="52"/>
        <v/>
      </c>
      <c r="BN38" s="124" t="str">
        <f t="shared" ca="1" si="52"/>
        <v/>
      </c>
    </row>
    <row r="39" spans="1:66" ht="12.5" x14ac:dyDescent="0.25">
      <c r="A39" s="123" t="str">
        <f t="shared" ca="1" si="46"/>
        <v>4.6</v>
      </c>
      <c r="B39" s="105"/>
      <c r="C39" s="124"/>
      <c r="D39" s="138">
        <f t="shared" si="50"/>
        <v>43563</v>
      </c>
      <c r="E39" s="126">
        <f t="shared" si="47"/>
        <v>43562</v>
      </c>
      <c r="F39" s="139"/>
      <c r="G39" s="128">
        <v>0</v>
      </c>
      <c r="H39" s="101">
        <v>0</v>
      </c>
      <c r="I39" s="129">
        <f t="shared" si="48"/>
        <v>0</v>
      </c>
      <c r="J39" s="129">
        <f t="shared" si="43"/>
        <v>0</v>
      </c>
      <c r="K39" s="124" t="str">
        <f t="shared" ref="K39:BN39" ca="1" si="53">IF(K$5=$D$5,"t",IF(AND(K$5&gt;=$D39,K$5&lt;$D39+$I39),"c",IF(AND(K$5&gt;=$D39,K$5&lt;=$D39+$F39-1),"x","")))</f>
        <v/>
      </c>
      <c r="L39" s="130" t="str">
        <f t="shared" ca="1" si="53"/>
        <v/>
      </c>
      <c r="M39" s="124" t="str">
        <f t="shared" ca="1" si="53"/>
        <v/>
      </c>
      <c r="N39" s="124" t="str">
        <f t="shared" ca="1" si="53"/>
        <v/>
      </c>
      <c r="O39" s="124" t="str">
        <f t="shared" ca="1" si="53"/>
        <v>t</v>
      </c>
      <c r="P39" s="124" t="str">
        <f t="shared" ca="1" si="53"/>
        <v/>
      </c>
      <c r="Q39" s="124" t="str">
        <f t="shared" ca="1" si="53"/>
        <v/>
      </c>
      <c r="R39" s="124" t="str">
        <f t="shared" ca="1" si="53"/>
        <v/>
      </c>
      <c r="S39" s="124" t="str">
        <f t="shared" ca="1" si="53"/>
        <v/>
      </c>
      <c r="T39" s="124" t="str">
        <f t="shared" ca="1" si="53"/>
        <v/>
      </c>
      <c r="U39" s="124" t="str">
        <f t="shared" ca="1" si="53"/>
        <v/>
      </c>
      <c r="V39" s="124" t="str">
        <f t="shared" ca="1" si="53"/>
        <v/>
      </c>
      <c r="W39" s="124" t="str">
        <f t="shared" ca="1" si="53"/>
        <v/>
      </c>
      <c r="X39" s="124" t="str">
        <f t="shared" ca="1" si="53"/>
        <v/>
      </c>
      <c r="Y39" s="124" t="str">
        <f t="shared" ca="1" si="53"/>
        <v/>
      </c>
      <c r="Z39" s="124" t="str">
        <f t="shared" ca="1" si="53"/>
        <v/>
      </c>
      <c r="AA39" s="124" t="str">
        <f t="shared" ca="1" si="53"/>
        <v/>
      </c>
      <c r="AB39" s="124" t="str">
        <f t="shared" ca="1" si="53"/>
        <v/>
      </c>
      <c r="AC39" s="124" t="str">
        <f t="shared" ca="1" si="53"/>
        <v/>
      </c>
      <c r="AD39" s="124" t="str">
        <f t="shared" ca="1" si="53"/>
        <v/>
      </c>
      <c r="AE39" s="124" t="str">
        <f t="shared" ca="1" si="53"/>
        <v/>
      </c>
      <c r="AF39" s="124" t="str">
        <f t="shared" ca="1" si="53"/>
        <v/>
      </c>
      <c r="AG39" s="124" t="str">
        <f t="shared" ca="1" si="53"/>
        <v/>
      </c>
      <c r="AH39" s="124" t="str">
        <f t="shared" ca="1" si="53"/>
        <v/>
      </c>
      <c r="AI39" s="124" t="str">
        <f t="shared" ca="1" si="53"/>
        <v/>
      </c>
      <c r="AJ39" s="124" t="str">
        <f t="shared" ca="1" si="53"/>
        <v/>
      </c>
      <c r="AK39" s="124" t="str">
        <f t="shared" ca="1" si="53"/>
        <v/>
      </c>
      <c r="AL39" s="124" t="str">
        <f t="shared" ca="1" si="53"/>
        <v/>
      </c>
      <c r="AM39" s="124" t="str">
        <f t="shared" ca="1" si="53"/>
        <v/>
      </c>
      <c r="AN39" s="124" t="str">
        <f t="shared" ca="1" si="53"/>
        <v/>
      </c>
      <c r="AO39" s="124" t="str">
        <f t="shared" ca="1" si="53"/>
        <v/>
      </c>
      <c r="AP39" s="124" t="str">
        <f t="shared" ca="1" si="53"/>
        <v/>
      </c>
      <c r="AQ39" s="124" t="str">
        <f t="shared" ca="1" si="53"/>
        <v/>
      </c>
      <c r="AR39" s="124" t="str">
        <f t="shared" ca="1" si="53"/>
        <v/>
      </c>
      <c r="AS39" s="124" t="str">
        <f t="shared" ca="1" si="53"/>
        <v/>
      </c>
      <c r="AT39" s="124" t="str">
        <f t="shared" ca="1" si="53"/>
        <v/>
      </c>
      <c r="AU39" s="124" t="str">
        <f t="shared" ca="1" si="53"/>
        <v/>
      </c>
      <c r="AV39" s="124" t="str">
        <f t="shared" ca="1" si="53"/>
        <v/>
      </c>
      <c r="AW39" s="124" t="str">
        <f t="shared" ca="1" si="53"/>
        <v/>
      </c>
      <c r="AX39" s="124" t="str">
        <f t="shared" ca="1" si="53"/>
        <v/>
      </c>
      <c r="AY39" s="124" t="str">
        <f t="shared" ca="1" si="53"/>
        <v/>
      </c>
      <c r="AZ39" s="124" t="str">
        <f t="shared" ca="1" si="53"/>
        <v/>
      </c>
      <c r="BA39" s="124" t="str">
        <f t="shared" ca="1" si="53"/>
        <v/>
      </c>
      <c r="BB39" s="124" t="str">
        <f t="shared" ca="1" si="53"/>
        <v/>
      </c>
      <c r="BC39" s="124" t="str">
        <f t="shared" ca="1" si="53"/>
        <v/>
      </c>
      <c r="BD39" s="124" t="str">
        <f t="shared" ca="1" si="53"/>
        <v/>
      </c>
      <c r="BE39" s="124" t="str">
        <f t="shared" ca="1" si="53"/>
        <v/>
      </c>
      <c r="BF39" s="124" t="str">
        <f t="shared" ca="1" si="53"/>
        <v/>
      </c>
      <c r="BG39" s="124" t="str">
        <f t="shared" ca="1" si="53"/>
        <v/>
      </c>
      <c r="BH39" s="124" t="str">
        <f t="shared" ca="1" si="53"/>
        <v/>
      </c>
      <c r="BI39" s="124" t="str">
        <f t="shared" ca="1" si="53"/>
        <v/>
      </c>
      <c r="BJ39" s="124" t="str">
        <f t="shared" ca="1" si="53"/>
        <v/>
      </c>
      <c r="BK39" s="124" t="str">
        <f t="shared" ca="1" si="53"/>
        <v/>
      </c>
      <c r="BL39" s="124" t="str">
        <f t="shared" ca="1" si="53"/>
        <v/>
      </c>
      <c r="BM39" s="124" t="str">
        <f t="shared" ca="1" si="53"/>
        <v/>
      </c>
      <c r="BN39" s="124" t="str">
        <f t="shared" ca="1" si="53"/>
        <v/>
      </c>
    </row>
    <row r="40" spans="1:66" ht="12.5" x14ac:dyDescent="0.25">
      <c r="A40" s="92" t="str">
        <f ca="1">IF(ISERROR(VALUE(SUBSTITUTE(OFFSET(A40,-1,0,1,1),".",""))),"0.1",IF(ISERROR(FIND("`",SUBSTITUTE(OFFSET(A40,-1,0,1,1),".","`",1))),OFFSET(A40,-1,0,1,1)&amp;".1",LEFT(OFFSET(A40,-1,0,1,1),FIND("`",SUBSTITUTE(OFFSET(A40,-1,0,1,1),".","`",1)))&amp;IF(ISERROR(FIND("`",SUBSTITUTE(OFFSET(A40,-1,0,1,1),".","`",2))),VALUE(RIGHT(OFFSET(A40,-1,0,1,1),LEN(OFFSET(A40,-1,0,1,1))-FIND("`",SUBSTITUTE(OFFSET(A40,-1,0,1,1),".","`",1))))+1,VALUE(MID(OFFSET(A40,-1,0,1,1),FIND("`",SUBSTITUTE(OFFSET(A40,-1,0,1,1),".","`",1))+1,(FIND("`",SUBSTITUTE(OFFSET(A40,-1,0,1,1),".","`",2))-FIND("`",SUBSTITUTE(OFFSET(A40,-1,0,1,1),".","`",1))-1)))+1)))</f>
        <v>4.7</v>
      </c>
      <c r="B40" s="136"/>
      <c r="C40" s="114"/>
      <c r="D40" s="134">
        <f>WORKDAY(E35,1)</f>
        <v>43549</v>
      </c>
      <c r="E40" s="96">
        <f>D40+F40-1</f>
        <v>43548</v>
      </c>
      <c r="F40" s="97"/>
      <c r="G40" s="99">
        <v>0</v>
      </c>
      <c r="H40" s="101">
        <v>0</v>
      </c>
      <c r="I40" s="101">
        <f>ROUNDDOWN(G40*F40,0)</f>
        <v>0</v>
      </c>
      <c r="J40" s="101">
        <f t="shared" si="43"/>
        <v>0</v>
      </c>
      <c r="K40" s="102" t="str">
        <f t="shared" ref="K40:BN40" ca="1" si="54">IF(K$5=$D$5,"t",IF(AND(K$5&gt;=$D40,K$5&lt;$D40+$I40),"c",IF(AND(K$5&gt;=$D40,K$5&lt;=$D40+$F40-1),"x","")))</f>
        <v/>
      </c>
      <c r="L40" s="137" t="str">
        <f t="shared" ca="1" si="54"/>
        <v/>
      </c>
      <c r="M40" s="102" t="str">
        <f t="shared" ca="1" si="54"/>
        <v/>
      </c>
      <c r="N40" s="102" t="str">
        <f t="shared" ca="1" si="54"/>
        <v/>
      </c>
      <c r="O40" s="102" t="str">
        <f t="shared" ca="1" si="54"/>
        <v>t</v>
      </c>
      <c r="P40" s="102" t="str">
        <f t="shared" ca="1" si="54"/>
        <v/>
      </c>
      <c r="Q40" s="102" t="str">
        <f t="shared" ca="1" si="54"/>
        <v/>
      </c>
      <c r="R40" s="102" t="str">
        <f t="shared" ca="1" si="54"/>
        <v/>
      </c>
      <c r="S40" s="102" t="str">
        <f t="shared" ca="1" si="54"/>
        <v/>
      </c>
      <c r="T40" s="102" t="str">
        <f t="shared" ca="1" si="54"/>
        <v/>
      </c>
      <c r="U40" s="102" t="str">
        <f t="shared" ca="1" si="54"/>
        <v/>
      </c>
      <c r="V40" s="102" t="str">
        <f t="shared" ca="1" si="54"/>
        <v/>
      </c>
      <c r="W40" s="102" t="str">
        <f t="shared" ca="1" si="54"/>
        <v/>
      </c>
      <c r="X40" s="102" t="str">
        <f t="shared" ca="1" si="54"/>
        <v/>
      </c>
      <c r="Y40" s="102" t="str">
        <f t="shared" ca="1" si="54"/>
        <v/>
      </c>
      <c r="Z40" s="102" t="str">
        <f t="shared" ca="1" si="54"/>
        <v/>
      </c>
      <c r="AA40" s="102" t="str">
        <f t="shared" ca="1" si="54"/>
        <v/>
      </c>
      <c r="AB40" s="102" t="str">
        <f t="shared" ca="1" si="54"/>
        <v/>
      </c>
      <c r="AC40" s="102" t="str">
        <f t="shared" ca="1" si="54"/>
        <v/>
      </c>
      <c r="AD40" s="102" t="str">
        <f t="shared" ca="1" si="54"/>
        <v/>
      </c>
      <c r="AE40" s="102" t="str">
        <f t="shared" ca="1" si="54"/>
        <v/>
      </c>
      <c r="AF40" s="102" t="str">
        <f t="shared" ca="1" si="54"/>
        <v/>
      </c>
      <c r="AG40" s="102" t="str">
        <f t="shared" ca="1" si="54"/>
        <v/>
      </c>
      <c r="AH40" s="102" t="str">
        <f t="shared" ca="1" si="54"/>
        <v/>
      </c>
      <c r="AI40" s="102" t="str">
        <f t="shared" ca="1" si="54"/>
        <v/>
      </c>
      <c r="AJ40" s="102" t="str">
        <f t="shared" ca="1" si="54"/>
        <v/>
      </c>
      <c r="AK40" s="102" t="str">
        <f t="shared" ca="1" si="54"/>
        <v/>
      </c>
      <c r="AL40" s="102" t="str">
        <f t="shared" ca="1" si="54"/>
        <v/>
      </c>
      <c r="AM40" s="102" t="str">
        <f t="shared" ca="1" si="54"/>
        <v/>
      </c>
      <c r="AN40" s="102" t="str">
        <f t="shared" ca="1" si="54"/>
        <v/>
      </c>
      <c r="AO40" s="102" t="str">
        <f t="shared" ca="1" si="54"/>
        <v/>
      </c>
      <c r="AP40" s="102" t="str">
        <f t="shared" ca="1" si="54"/>
        <v/>
      </c>
      <c r="AQ40" s="102" t="str">
        <f t="shared" ca="1" si="54"/>
        <v/>
      </c>
      <c r="AR40" s="102" t="str">
        <f t="shared" ca="1" si="54"/>
        <v/>
      </c>
      <c r="AS40" s="102" t="str">
        <f t="shared" ca="1" si="54"/>
        <v/>
      </c>
      <c r="AT40" s="102" t="str">
        <f t="shared" ca="1" si="54"/>
        <v/>
      </c>
      <c r="AU40" s="102" t="str">
        <f t="shared" ca="1" si="54"/>
        <v/>
      </c>
      <c r="AV40" s="102" t="str">
        <f t="shared" ca="1" si="54"/>
        <v/>
      </c>
      <c r="AW40" s="102" t="str">
        <f t="shared" ca="1" si="54"/>
        <v/>
      </c>
      <c r="AX40" s="102" t="str">
        <f t="shared" ca="1" si="54"/>
        <v/>
      </c>
      <c r="AY40" s="102" t="str">
        <f t="shared" ca="1" si="54"/>
        <v/>
      </c>
      <c r="AZ40" s="102" t="str">
        <f t="shared" ca="1" si="54"/>
        <v/>
      </c>
      <c r="BA40" s="102" t="str">
        <f t="shared" ca="1" si="54"/>
        <v/>
      </c>
      <c r="BB40" s="102" t="str">
        <f t="shared" ca="1" si="54"/>
        <v/>
      </c>
      <c r="BC40" s="102" t="str">
        <f t="shared" ca="1" si="54"/>
        <v/>
      </c>
      <c r="BD40" s="102" t="str">
        <f t="shared" ca="1" si="54"/>
        <v/>
      </c>
      <c r="BE40" s="102" t="str">
        <f t="shared" ca="1" si="54"/>
        <v/>
      </c>
      <c r="BF40" s="102" t="str">
        <f t="shared" ca="1" si="54"/>
        <v/>
      </c>
      <c r="BG40" s="102" t="str">
        <f t="shared" ca="1" si="54"/>
        <v/>
      </c>
      <c r="BH40" s="102" t="str">
        <f t="shared" ca="1" si="54"/>
        <v/>
      </c>
      <c r="BI40" s="102" t="str">
        <f t="shared" ca="1" si="54"/>
        <v/>
      </c>
      <c r="BJ40" s="102" t="str">
        <f t="shared" ca="1" si="54"/>
        <v/>
      </c>
      <c r="BK40" s="102" t="str">
        <f t="shared" ca="1" si="54"/>
        <v/>
      </c>
      <c r="BL40" s="102" t="str">
        <f t="shared" ca="1" si="54"/>
        <v/>
      </c>
      <c r="BM40" s="102" t="str">
        <f t="shared" ca="1" si="54"/>
        <v/>
      </c>
      <c r="BN40" s="102" t="str">
        <f t="shared" ca="1" si="54"/>
        <v/>
      </c>
    </row>
  </sheetData>
  <mergeCells count="23">
    <mergeCell ref="R7:X7"/>
    <mergeCell ref="AM6:AS6"/>
    <mergeCell ref="AT6:AZ6"/>
    <mergeCell ref="B4:C4"/>
    <mergeCell ref="B3:C3"/>
    <mergeCell ref="D3:E3"/>
    <mergeCell ref="D4:E4"/>
    <mergeCell ref="BH6:BN6"/>
    <mergeCell ref="BH7:BN7"/>
    <mergeCell ref="BA6:BG6"/>
    <mergeCell ref="AM7:AS7"/>
    <mergeCell ref="B5:C5"/>
    <mergeCell ref="D5:E5"/>
    <mergeCell ref="Y7:AE7"/>
    <mergeCell ref="AF7:AL7"/>
    <mergeCell ref="R6:X6"/>
    <mergeCell ref="Y6:AE6"/>
    <mergeCell ref="AF6:AL6"/>
    <mergeCell ref="B6:C6"/>
    <mergeCell ref="K7:Q7"/>
    <mergeCell ref="K6:Q6"/>
    <mergeCell ref="AT7:AZ7"/>
    <mergeCell ref="BA7:BG7"/>
  </mergeCells>
  <conditionalFormatting sqref="K9:BN40">
    <cfRule type="cellIs" dxfId="2" priority="1" operator="equal">
      <formula>"t"</formula>
    </cfRule>
  </conditionalFormatting>
  <conditionalFormatting sqref="K9:BN40">
    <cfRule type="cellIs" dxfId="1" priority="2" operator="equal">
      <formula>"x"</formula>
    </cfRule>
  </conditionalFormatting>
  <conditionalFormatting sqref="K9:BN40">
    <cfRule type="cellIs" dxfId="0" priority="3" operator="equal">
      <formula>"c"</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E24"/>
  <sheetViews>
    <sheetView workbookViewId="0"/>
  </sheetViews>
  <sheetFormatPr defaultColWidth="14.453125" defaultRowHeight="15.75" customHeight="1" x14ac:dyDescent="0.25"/>
  <cols>
    <col min="1" max="1" width="42.453125" customWidth="1"/>
    <col min="2" max="2" width="32.7265625" customWidth="1"/>
    <col min="4" max="4" width="35" customWidth="1"/>
    <col min="5" max="5" width="26" customWidth="1"/>
  </cols>
  <sheetData>
    <row r="1" spans="1:5" ht="15.75" customHeight="1" x14ac:dyDescent="0.3">
      <c r="A1" s="1" t="s">
        <v>0</v>
      </c>
      <c r="B1" s="1" t="s">
        <v>1</v>
      </c>
      <c r="C1" s="1" t="s">
        <v>2</v>
      </c>
      <c r="D1" s="1" t="s">
        <v>3</v>
      </c>
      <c r="E1" s="1" t="s">
        <v>4</v>
      </c>
    </row>
    <row r="2" spans="1:5" ht="15.75" customHeight="1" x14ac:dyDescent="0.3">
      <c r="A2" s="1" t="s">
        <v>5</v>
      </c>
    </row>
    <row r="3" spans="1:5" ht="15.75" customHeight="1" x14ac:dyDescent="0.25">
      <c r="A3" s="2" t="s">
        <v>6</v>
      </c>
      <c r="B3" s="5" t="s">
        <v>7</v>
      </c>
      <c r="C3" s="7">
        <v>114.71</v>
      </c>
      <c r="D3" s="9" t="s">
        <v>9</v>
      </c>
    </row>
    <row r="4" spans="1:5" ht="15.75" customHeight="1" x14ac:dyDescent="0.25">
      <c r="A4" s="5" t="s">
        <v>10</v>
      </c>
      <c r="B4" s="5" t="s">
        <v>11</v>
      </c>
      <c r="C4" s="7">
        <v>23.76</v>
      </c>
      <c r="D4" s="12" t="str">
        <f>HYPERLINK("https://www.curbellplastics.com/Shop-Materials/Product/Acrylic-Sheet-Light-Diffusing/W01-05169/Acrylic-Sheet-Light-Diffusing-KSH-Overlay-Panel-White-(0-040-in-x-23-750-in-x-47-750-in)-Matte-Light-Diffusing-No-Masking-Extruded","Curbell")</f>
        <v>Curbell</v>
      </c>
      <c r="E4" s="5" t="s">
        <v>12</v>
      </c>
    </row>
    <row r="5" spans="1:5" ht="15.75" customHeight="1" x14ac:dyDescent="0.25">
      <c r="A5" s="13" t="s">
        <v>13</v>
      </c>
      <c r="B5" s="14" t="s">
        <v>7</v>
      </c>
      <c r="C5" s="7">
        <v>92.37</v>
      </c>
      <c r="D5" s="12" t="s">
        <v>14</v>
      </c>
    </row>
    <row r="6" spans="1:5" ht="15.75" customHeight="1" x14ac:dyDescent="0.25">
      <c r="A6" s="17" t="s">
        <v>15</v>
      </c>
      <c r="B6" s="5" t="s">
        <v>16</v>
      </c>
      <c r="C6" s="7">
        <v>116.28</v>
      </c>
      <c r="D6" s="12" t="str">
        <f>HYPERLINK("https://www.curbellplastics.com/Shop-Materials/Product/Acrylic-Sheet-Light-Diffusing/W01-05166/Acrylic-Sheet-Light-Diffusing-OPTIX-Frost-LED-Translucent-(0-080-in-x-51-in-x-100-in)-Satin-Texture-2-Sides-Light-Diffusing-Paper-Extruded","Curbell #2")</f>
        <v>Curbell #2</v>
      </c>
      <c r="E6" s="5" t="s">
        <v>12</v>
      </c>
    </row>
    <row r="7" spans="1:5" ht="15.75" customHeight="1" x14ac:dyDescent="0.25">
      <c r="A7" s="5"/>
      <c r="B7" s="5"/>
      <c r="C7" s="7"/>
      <c r="D7" s="22"/>
    </row>
    <row r="8" spans="1:5" ht="15.75" customHeight="1" x14ac:dyDescent="0.25">
      <c r="A8" s="5"/>
      <c r="B8" s="5"/>
      <c r="C8" s="7"/>
      <c r="D8" s="22"/>
    </row>
    <row r="9" spans="1:5" ht="15.75" customHeight="1" x14ac:dyDescent="0.3">
      <c r="A9" s="1" t="s">
        <v>17</v>
      </c>
    </row>
    <row r="10" spans="1:5" ht="15.75" customHeight="1" x14ac:dyDescent="0.25">
      <c r="A10" s="5" t="s">
        <v>18</v>
      </c>
      <c r="B10" s="5" t="s">
        <v>19</v>
      </c>
      <c r="C10" s="7">
        <v>26.57</v>
      </c>
      <c r="D10" s="12" t="str">
        <f>HYPERLINK("https://www.acmeplastics.com/cut-to-size-black-expanded-pvc-sheet","https://www.acmeplastics.com/")</f>
        <v>https://www.acmeplastics.com/</v>
      </c>
      <c r="E10" s="5" t="s">
        <v>20</v>
      </c>
    </row>
    <row r="11" spans="1:5" ht="15.75" customHeight="1" x14ac:dyDescent="0.25">
      <c r="A11" s="5" t="s">
        <v>21</v>
      </c>
      <c r="B11" s="5" t="s">
        <v>22</v>
      </c>
      <c r="C11" s="7">
        <v>68.209999999999994</v>
      </c>
      <c r="D11" s="9" t="s">
        <v>23</v>
      </c>
    </row>
    <row r="14" spans="1:5" ht="15.75" customHeight="1" x14ac:dyDescent="0.3">
      <c r="A14" s="1" t="s">
        <v>25</v>
      </c>
    </row>
    <row r="15" spans="1:5" ht="15.75" customHeight="1" x14ac:dyDescent="0.25">
      <c r="A15" s="5" t="s">
        <v>26</v>
      </c>
      <c r="B15" s="5" t="s">
        <v>27</v>
      </c>
    </row>
    <row r="16" spans="1:5" ht="12.5" x14ac:dyDescent="0.25">
      <c r="A16" s="5" t="s">
        <v>28</v>
      </c>
      <c r="B16" s="5" t="s">
        <v>27</v>
      </c>
    </row>
    <row r="17" spans="1:4" ht="12.5" x14ac:dyDescent="0.25">
      <c r="A17" s="5"/>
      <c r="B17" s="5"/>
    </row>
    <row r="18" spans="1:4" ht="12.5" x14ac:dyDescent="0.25">
      <c r="A18" s="5"/>
      <c r="B18" s="5"/>
    </row>
    <row r="19" spans="1:4" ht="12.5" x14ac:dyDescent="0.25">
      <c r="A19" s="5"/>
      <c r="B19" s="5"/>
    </row>
    <row r="20" spans="1:4" ht="12.5" x14ac:dyDescent="0.25">
      <c r="A20" s="5"/>
      <c r="B20" s="5"/>
    </row>
    <row r="21" spans="1:4" ht="13" x14ac:dyDescent="0.3">
      <c r="A21" s="1" t="s">
        <v>29</v>
      </c>
    </row>
    <row r="22" spans="1:4" ht="12.5" x14ac:dyDescent="0.25">
      <c r="A22" s="5" t="s">
        <v>30</v>
      </c>
      <c r="B22" s="5" t="s">
        <v>31</v>
      </c>
      <c r="C22" s="7"/>
      <c r="D22" s="12" t="e">
        <f>HYPERLINK("https://www.aliexpress.com/item/400-Tie-Point-Interlocking-Solderless-Breadboard-for-ATMEGA-PIC-ArduinoUNO-Dropshipping/32624147731.html?spm=2114.search0104.3.1.5fab6a8e1yHOts&amp;ws_ab_test=searchweb0_0,searchweb201602_5_10065_10068_10130_10890_10547_319_105"&amp;"46_317_10548_10545_10696_453_10084_454_10083_433_10618_431_10307_537_536_10059_10884_10887_100031_321_322_10103,searchweb201603_51,ppcSwitch_0&amp;algo_expid=aa53a8fe-d497-4255-91b4-e386412b3ac0-0&amp;algo_pvid=aa53a8fe-d497-4255-91b4-e386412b3ac0&amp;transAbTest=ae8"&amp;"03_5","Just in case")</f>
        <v>#VALUE!</v>
      </c>
    </row>
    <row r="23" spans="1:4" ht="12.5" x14ac:dyDescent="0.25">
      <c r="A23" s="5" t="s">
        <v>34</v>
      </c>
      <c r="B23" s="31" t="s">
        <v>35</v>
      </c>
      <c r="C23" s="7">
        <v>0.95</v>
      </c>
      <c r="D23" s="9" t="s">
        <v>36</v>
      </c>
    </row>
    <row r="24" spans="1:4" ht="12.5" x14ac:dyDescent="0.25">
      <c r="A24" s="5" t="s">
        <v>37</v>
      </c>
      <c r="B24" s="5" t="s">
        <v>38</v>
      </c>
      <c r="C24" s="7">
        <v>48.28</v>
      </c>
      <c r="D24" s="12" t="str">
        <f>HYPERLINK("https://www.mouser.com/ProductDetail/MEDER-electronic-Standex/GR560202501?qs=sGAEpiMZZMvFdY0L2HfHxrV7yVf1tKUMZjz7%2fBst9Ss%3d","Jpxfrd")</f>
        <v>Jpxfrd</v>
      </c>
    </row>
  </sheetData>
  <hyperlinks>
    <hyperlink ref="D3" r:id="rId1" xr:uid="{00000000-0004-0000-0100-000000000000}"/>
    <hyperlink ref="D5" r:id="rId2" xr:uid="{00000000-0004-0000-0100-000001000000}"/>
    <hyperlink ref="D11" r:id="rId3" xr:uid="{00000000-0004-0000-0100-000002000000}"/>
    <hyperlink ref="D23" r:id="rId4" xr:uid="{00000000-0004-0000-0100-000003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BN97"/>
  <sheetViews>
    <sheetView showGridLines="0" workbookViewId="0"/>
  </sheetViews>
  <sheetFormatPr defaultColWidth="14.453125" defaultRowHeight="15.75" customHeight="1" x14ac:dyDescent="0.25"/>
  <cols>
    <col min="1" max="1" width="12.453125" customWidth="1"/>
    <col min="2" max="2" width="81.81640625" customWidth="1"/>
    <col min="3" max="3" width="17.7265625" customWidth="1"/>
    <col min="4" max="66" width="9.26953125" customWidth="1"/>
  </cols>
  <sheetData>
    <row r="1" spans="1:66" ht="23.25" customHeight="1" x14ac:dyDescent="0.25">
      <c r="A1" s="4" t="str">
        <f ca="1">IF(ISERROR(VALUE(SUBSTITUTE(OFFSET(A1,-1,0,1,1),".",""))),"1",IF(ISERROR(FIND("`",SUBSTITUTE(OFFSET(A1,-1,0,1,1),".","`",1))),TEXT(VALUE(OFFSET(A1,-1,0,1,1))+1,"#"),TEXT(VALUE(LEFT(OFFSET(A1,-1,0,1,1),FIND("`",SUBSTITUTE(OFFSET(A1,-1,0,1,1),".","`",1))-1))+1,"#")))</f>
        <v>1</v>
      </c>
      <c r="B1" s="4" t="s">
        <v>8</v>
      </c>
      <c r="C1" s="6"/>
      <c r="D1" s="8">
        <v>43189</v>
      </c>
      <c r="E1" s="8">
        <v>43200</v>
      </c>
      <c r="F1" s="10">
        <f>E1-D1+1</f>
        <v>12</v>
      </c>
      <c r="G1" s="11"/>
      <c r="H1" s="10">
        <f>NETWORKDAYS(D1,E1)</f>
        <v>8</v>
      </c>
      <c r="I1" s="10"/>
      <c r="J1" s="10"/>
      <c r="K1" s="15" t="str">
        <f t="shared" ref="K1:BN1" si="0">IF(K$5=$D$5,"t",IF(AND(K$5&gt;=$D1,K$5&lt;$D1+$I1),"c",IF(AND(K$5&gt;=$D1,K$5&lt;=$D1+$F1-1),"x","")))</f>
        <v>t</v>
      </c>
      <c r="L1" s="15" t="str">
        <f t="shared" si="0"/>
        <v>t</v>
      </c>
      <c r="M1" s="15" t="str">
        <f t="shared" si="0"/>
        <v>t</v>
      </c>
      <c r="N1" s="15" t="str">
        <f t="shared" si="0"/>
        <v>t</v>
      </c>
      <c r="O1" s="15" t="str">
        <f t="shared" si="0"/>
        <v>t</v>
      </c>
      <c r="P1" s="15" t="str">
        <f t="shared" si="0"/>
        <v>t</v>
      </c>
      <c r="Q1" s="15" t="str">
        <f t="shared" si="0"/>
        <v>t</v>
      </c>
      <c r="R1" s="15" t="str">
        <f t="shared" si="0"/>
        <v>t</v>
      </c>
      <c r="S1" s="15" t="str">
        <f t="shared" si="0"/>
        <v>t</v>
      </c>
      <c r="T1" s="15" t="str">
        <f t="shared" si="0"/>
        <v>t</v>
      </c>
      <c r="U1" s="15" t="str">
        <f t="shared" si="0"/>
        <v>t</v>
      </c>
      <c r="V1" s="15" t="str">
        <f t="shared" si="0"/>
        <v>t</v>
      </c>
      <c r="W1" s="15" t="str">
        <f t="shared" si="0"/>
        <v>t</v>
      </c>
      <c r="X1" s="15" t="str">
        <f t="shared" si="0"/>
        <v>t</v>
      </c>
      <c r="Y1" s="15" t="str">
        <f t="shared" si="0"/>
        <v>t</v>
      </c>
      <c r="Z1" s="15" t="str">
        <f t="shared" si="0"/>
        <v>t</v>
      </c>
      <c r="AA1" s="15" t="str">
        <f t="shared" si="0"/>
        <v>t</v>
      </c>
      <c r="AB1" s="15" t="str">
        <f t="shared" si="0"/>
        <v>t</v>
      </c>
      <c r="AC1" s="15" t="str">
        <f t="shared" si="0"/>
        <v>t</v>
      </c>
      <c r="AD1" s="15" t="str">
        <f t="shared" si="0"/>
        <v>t</v>
      </c>
      <c r="AE1" s="15" t="str">
        <f t="shared" si="0"/>
        <v>t</v>
      </c>
      <c r="AF1" s="15" t="str">
        <f t="shared" si="0"/>
        <v>t</v>
      </c>
      <c r="AG1" s="15" t="str">
        <f t="shared" si="0"/>
        <v>t</v>
      </c>
      <c r="AH1" s="15" t="str">
        <f t="shared" si="0"/>
        <v>t</v>
      </c>
      <c r="AI1" s="15" t="str">
        <f t="shared" si="0"/>
        <v>t</v>
      </c>
      <c r="AJ1" s="15" t="str">
        <f t="shared" si="0"/>
        <v>t</v>
      </c>
      <c r="AK1" s="15" t="str">
        <f t="shared" si="0"/>
        <v>t</v>
      </c>
      <c r="AL1" s="15" t="str">
        <f t="shared" si="0"/>
        <v>t</v>
      </c>
      <c r="AM1" s="15" t="str">
        <f t="shared" si="0"/>
        <v>t</v>
      </c>
      <c r="AN1" s="15" t="str">
        <f t="shared" si="0"/>
        <v>t</v>
      </c>
      <c r="AO1" s="15" t="str">
        <f t="shared" si="0"/>
        <v>t</v>
      </c>
      <c r="AP1" s="15" t="str">
        <f t="shared" si="0"/>
        <v>t</v>
      </c>
      <c r="AQ1" s="26" t="str">
        <f t="shared" si="0"/>
        <v>t</v>
      </c>
      <c r="AR1" s="26" t="str">
        <f t="shared" si="0"/>
        <v>t</v>
      </c>
      <c r="AS1" s="26" t="str">
        <f t="shared" si="0"/>
        <v>t</v>
      </c>
      <c r="AT1" s="26" t="str">
        <f t="shared" si="0"/>
        <v>t</v>
      </c>
      <c r="AU1" s="26" t="str">
        <f t="shared" si="0"/>
        <v>t</v>
      </c>
      <c r="AV1" s="26" t="str">
        <f t="shared" si="0"/>
        <v>t</v>
      </c>
      <c r="AW1" s="26" t="str">
        <f t="shared" si="0"/>
        <v>t</v>
      </c>
      <c r="AX1" s="26" t="str">
        <f t="shared" si="0"/>
        <v>t</v>
      </c>
      <c r="AY1" s="26" t="str">
        <f t="shared" si="0"/>
        <v>t</v>
      </c>
      <c r="AZ1" s="26" t="str">
        <f t="shared" si="0"/>
        <v>t</v>
      </c>
      <c r="BA1" s="26" t="str">
        <f t="shared" si="0"/>
        <v>t</v>
      </c>
      <c r="BB1" s="26" t="str">
        <f t="shared" si="0"/>
        <v>t</v>
      </c>
      <c r="BC1" s="15" t="str">
        <f t="shared" si="0"/>
        <v>t</v>
      </c>
      <c r="BD1" s="15" t="str">
        <f t="shared" si="0"/>
        <v>t</v>
      </c>
      <c r="BE1" s="15" t="str">
        <f t="shared" si="0"/>
        <v>t</v>
      </c>
      <c r="BF1" s="15" t="str">
        <f t="shared" si="0"/>
        <v>t</v>
      </c>
      <c r="BG1" s="15" t="str">
        <f t="shared" si="0"/>
        <v>t</v>
      </c>
      <c r="BH1" s="15" t="str">
        <f t="shared" si="0"/>
        <v>t</v>
      </c>
      <c r="BI1" s="15" t="str">
        <f t="shared" si="0"/>
        <v>t</v>
      </c>
      <c r="BJ1" s="15" t="str">
        <f t="shared" si="0"/>
        <v>t</v>
      </c>
      <c r="BK1" s="15" t="str">
        <f t="shared" si="0"/>
        <v>t</v>
      </c>
      <c r="BL1" s="15" t="str">
        <f t="shared" si="0"/>
        <v>t</v>
      </c>
      <c r="BM1" s="15" t="str">
        <f t="shared" si="0"/>
        <v>t</v>
      </c>
      <c r="BN1" s="15" t="str">
        <f t="shared" si="0"/>
        <v>t</v>
      </c>
    </row>
    <row r="2" spans="1:66" ht="12.5" x14ac:dyDescent="0.25">
      <c r="A2" s="29"/>
      <c r="B2" s="30"/>
      <c r="C2" s="32" t="str">
        <f>HYPERLINK("https://www.vertex42.com/about.html","Contact Vertex42")</f>
        <v>Contact Vertex42</v>
      </c>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row>
    <row r="3" spans="1:66" ht="18" customHeight="1" x14ac:dyDescent="0.25">
      <c r="A3" s="33" t="s">
        <v>39</v>
      </c>
      <c r="B3" s="34"/>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row>
    <row r="4" spans="1:66" ht="15" customHeight="1" x14ac:dyDescent="0.25">
      <c r="A4" s="37"/>
      <c r="B4" s="38" t="s">
        <v>41</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row>
    <row r="5" spans="1:66" ht="15" customHeight="1" x14ac:dyDescent="0.25">
      <c r="A5" s="37"/>
      <c r="B5" s="3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row>
    <row r="6" spans="1:66" ht="15" customHeight="1" x14ac:dyDescent="0.25">
      <c r="A6" s="37"/>
      <c r="B6" s="38" t="s">
        <v>42</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row>
    <row r="7" spans="1:66" ht="18" customHeight="1" x14ac:dyDescent="0.25">
      <c r="A7" s="37"/>
      <c r="B7" s="37"/>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row>
    <row r="8" spans="1:66" ht="15" customHeight="1" x14ac:dyDescent="0.25">
      <c r="A8" s="37"/>
      <c r="B8" s="40" t="s">
        <v>43</v>
      </c>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row>
    <row r="9" spans="1:66" ht="15" customHeight="1" x14ac:dyDescent="0.25">
      <c r="A9" s="37"/>
      <c r="B9" s="41" t="s">
        <v>44</v>
      </c>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row>
    <row r="10" spans="1:66" ht="15" customHeight="1" x14ac:dyDescent="0.25">
      <c r="A10" s="29"/>
      <c r="B10" s="42"/>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row>
    <row r="11" spans="1:66" ht="18" customHeight="1" x14ac:dyDescent="0.35">
      <c r="A11" s="43" t="s">
        <v>45</v>
      </c>
      <c r="B11" s="43"/>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row>
    <row r="12" spans="1:66" ht="15" customHeight="1" x14ac:dyDescent="0.25">
      <c r="A12" s="44" t="s">
        <v>46</v>
      </c>
      <c r="B12" s="41" t="s">
        <v>47</v>
      </c>
      <c r="C12" s="45" t="s">
        <v>48</v>
      </c>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row>
    <row r="13" spans="1:66" ht="15" customHeight="1" x14ac:dyDescent="0.25">
      <c r="A13" s="44" t="s">
        <v>46</v>
      </c>
      <c r="B13" s="41" t="s">
        <v>50</v>
      </c>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row>
    <row r="14" spans="1:66" ht="15" customHeight="1" x14ac:dyDescent="0.25">
      <c r="A14" s="44" t="s">
        <v>46</v>
      </c>
      <c r="B14" s="41" t="s">
        <v>51</v>
      </c>
      <c r="C14" s="46" t="s">
        <v>52</v>
      </c>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row>
    <row r="15" spans="1:66" ht="15" customHeight="1" x14ac:dyDescent="0.25">
      <c r="A15" s="44" t="s">
        <v>46</v>
      </c>
      <c r="B15" s="41" t="s">
        <v>55</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row>
    <row r="16" spans="1:66" ht="15" customHeight="1" x14ac:dyDescent="0.25">
      <c r="A16" s="44" t="s">
        <v>46</v>
      </c>
      <c r="B16" s="41" t="s">
        <v>57</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row>
    <row r="17" spans="1:66" ht="15" customHeight="1" x14ac:dyDescent="0.25">
      <c r="A17" s="44" t="s">
        <v>46</v>
      </c>
      <c r="B17" s="41" t="s">
        <v>58</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row>
    <row r="18" spans="1:66" ht="15" customHeight="1" x14ac:dyDescent="0.25">
      <c r="A18" s="44" t="s">
        <v>46</v>
      </c>
      <c r="B18" s="38" t="s">
        <v>60</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row>
    <row r="19" spans="1:66" ht="15" customHeight="1" x14ac:dyDescent="0.25">
      <c r="A19" s="44" t="s">
        <v>46</v>
      </c>
      <c r="B19" s="41" t="s">
        <v>62</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row>
    <row r="20" spans="1:66" ht="12.5" x14ac:dyDescent="0.25">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row>
    <row r="21" spans="1:66" ht="18" customHeight="1" x14ac:dyDescent="0.35">
      <c r="A21" s="57" t="s">
        <v>77</v>
      </c>
      <c r="B21" s="57"/>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row>
    <row r="22" spans="1:66" ht="12.5" x14ac:dyDescent="0.25">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row>
    <row r="23" spans="1:66" ht="15" customHeight="1" x14ac:dyDescent="0.25">
      <c r="A23" s="59" t="s">
        <v>48</v>
      </c>
      <c r="B23" s="60" t="s">
        <v>85</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row>
    <row r="24" spans="1:66" ht="15" customHeight="1" x14ac:dyDescent="0.25">
      <c r="A24" s="61" t="s">
        <v>86</v>
      </c>
      <c r="B24" s="60" t="s">
        <v>87</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row>
    <row r="25" spans="1:66" ht="15" customHeight="1" x14ac:dyDescent="0.25">
      <c r="A25" s="62" t="s">
        <v>88</v>
      </c>
      <c r="B25" s="60" t="s">
        <v>89</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row>
    <row r="26" spans="1:66" ht="12.5" x14ac:dyDescent="0.25">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row>
    <row r="27" spans="1:66" ht="18" customHeight="1" x14ac:dyDescent="0.35">
      <c r="A27" s="43" t="s">
        <v>90</v>
      </c>
      <c r="B27" s="43"/>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row>
    <row r="28" spans="1:66" ht="15" customHeight="1" x14ac:dyDescent="0.25">
      <c r="A28" s="29"/>
      <c r="B28" s="60"/>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row>
    <row r="29" spans="1:66" ht="15" customHeight="1" x14ac:dyDescent="0.3">
      <c r="A29" s="29"/>
      <c r="B29" s="63" t="s">
        <v>91</v>
      </c>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row>
    <row r="30" spans="1:66" ht="15" customHeight="1" x14ac:dyDescent="0.25">
      <c r="A30" s="29"/>
      <c r="B30" s="60" t="s">
        <v>93</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row>
    <row r="31" spans="1:66" ht="15" customHeight="1" x14ac:dyDescent="0.25">
      <c r="A31" s="29"/>
      <c r="B31" s="67" t="s">
        <v>94</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row>
    <row r="32" spans="1:66" ht="15" customHeight="1" x14ac:dyDescent="0.25">
      <c r="A32" s="29"/>
      <c r="B32" s="67" t="s">
        <v>95</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row>
    <row r="33" spans="1:66" ht="15" customHeight="1" x14ac:dyDescent="0.25">
      <c r="A33" s="29"/>
      <c r="B33" s="67" t="s">
        <v>97</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row>
    <row r="34" spans="1:66" ht="15" customHeight="1" x14ac:dyDescent="0.25">
      <c r="A34" s="29"/>
      <c r="B34" s="67"/>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row>
    <row r="35" spans="1:66" ht="15" customHeight="1" x14ac:dyDescent="0.25">
      <c r="A35" s="29"/>
      <c r="B35" s="76" t="s">
        <v>102</v>
      </c>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row>
    <row r="36" spans="1:66" ht="15" customHeight="1" x14ac:dyDescent="0.25">
      <c r="A36" s="29"/>
      <c r="B36" s="7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row>
    <row r="37" spans="1:66" ht="15" customHeight="1" x14ac:dyDescent="0.3">
      <c r="A37" s="29"/>
      <c r="B37" s="63" t="s">
        <v>107</v>
      </c>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row>
    <row r="38" spans="1:66" ht="15" customHeight="1" x14ac:dyDescent="0.25">
      <c r="A38" s="29"/>
      <c r="B38" s="42" t="s">
        <v>109</v>
      </c>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row>
    <row r="39" spans="1:66" ht="15" customHeight="1" x14ac:dyDescent="0.25">
      <c r="A39" s="29"/>
      <c r="B39" s="67"/>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row>
    <row r="40" spans="1:66" ht="15" customHeight="1" x14ac:dyDescent="0.25">
      <c r="A40" s="29"/>
      <c r="B40" s="76" t="s">
        <v>110</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row>
    <row r="41" spans="1:66" ht="15" customHeight="1" x14ac:dyDescent="0.25">
      <c r="A41" s="29"/>
      <c r="B41" s="7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row>
    <row r="42" spans="1:66" ht="15" customHeight="1" x14ac:dyDescent="0.25">
      <c r="A42" s="29"/>
      <c r="B42" s="76" t="s">
        <v>111</v>
      </c>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row>
    <row r="43" spans="1:66" ht="15" customHeight="1" x14ac:dyDescent="0.3">
      <c r="A43" s="29"/>
      <c r="B43" s="87"/>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row>
    <row r="44" spans="1:66" ht="15" customHeight="1" x14ac:dyDescent="0.3">
      <c r="A44" s="29"/>
      <c r="B44" s="63" t="s">
        <v>112</v>
      </c>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row>
    <row r="45" spans="1:66" ht="15" customHeight="1" x14ac:dyDescent="0.25">
      <c r="A45" s="29"/>
      <c r="B45" s="42" t="s">
        <v>113</v>
      </c>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row>
    <row r="46" spans="1:66" ht="15" customHeight="1" x14ac:dyDescent="0.25">
      <c r="A46" s="29"/>
      <c r="B46" s="7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row>
    <row r="47" spans="1:66" ht="18" customHeight="1" x14ac:dyDescent="0.35">
      <c r="A47" s="57" t="s">
        <v>118</v>
      </c>
      <c r="B47" s="57"/>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row>
    <row r="48" spans="1:66" ht="15" customHeight="1" x14ac:dyDescent="0.25">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row>
    <row r="49" spans="1:66" ht="15" customHeight="1" x14ac:dyDescent="0.25">
      <c r="A49" s="29"/>
      <c r="B49" s="76" t="s">
        <v>119</v>
      </c>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row>
    <row r="50" spans="1:66" ht="15" customHeight="1" x14ac:dyDescent="0.2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row>
    <row r="51" spans="1:66" ht="15" customHeight="1" x14ac:dyDescent="0.3">
      <c r="A51" s="88" t="s">
        <v>120</v>
      </c>
      <c r="B51" s="63" t="s">
        <v>121</v>
      </c>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row>
    <row r="52" spans="1:66" ht="15" customHeight="1" x14ac:dyDescent="0.3">
      <c r="A52" s="88" t="s">
        <v>122</v>
      </c>
      <c r="B52" s="63" t="s">
        <v>123</v>
      </c>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row>
    <row r="53" spans="1:66" ht="15" customHeight="1" x14ac:dyDescent="0.3">
      <c r="A53" s="88" t="s">
        <v>124</v>
      </c>
      <c r="B53" s="87" t="s">
        <v>125</v>
      </c>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row>
    <row r="54" spans="1:66" ht="15" customHeight="1" x14ac:dyDescent="0.25">
      <c r="A54" s="29"/>
      <c r="B54" s="89" t="s">
        <v>126</v>
      </c>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row>
    <row r="55" spans="1:66" ht="15" customHeight="1" x14ac:dyDescent="0.25">
      <c r="A55" s="29"/>
      <c r="B55" s="89" t="s">
        <v>127</v>
      </c>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row>
    <row r="56" spans="1:66" ht="15" customHeight="1" x14ac:dyDescent="0.25">
      <c r="A56" s="29"/>
      <c r="B56" s="90"/>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row>
    <row r="57" spans="1:66" ht="15" customHeight="1" x14ac:dyDescent="0.3">
      <c r="A57" s="88" t="s">
        <v>128</v>
      </c>
      <c r="B57" s="87" t="s">
        <v>129</v>
      </c>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row>
    <row r="58" spans="1:66" ht="15" customHeight="1" x14ac:dyDescent="0.25">
      <c r="A58" s="29"/>
      <c r="B58" s="90" t="s">
        <v>130</v>
      </c>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row>
    <row r="59" spans="1:66" ht="15" customHeight="1" x14ac:dyDescent="0.25">
      <c r="A59" s="29"/>
      <c r="B59" s="89" t="s">
        <v>131</v>
      </c>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row>
    <row r="60" spans="1:66" ht="15" customHeight="1" x14ac:dyDescent="0.25">
      <c r="A60" s="29"/>
      <c r="B60" s="91"/>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row>
    <row r="61" spans="1:66" ht="15" customHeight="1" x14ac:dyDescent="0.3">
      <c r="A61" s="88" t="s">
        <v>132</v>
      </c>
      <c r="B61" s="87" t="s">
        <v>133</v>
      </c>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row>
    <row r="62" spans="1:66" ht="15" customHeight="1" x14ac:dyDescent="0.25">
      <c r="A62" s="29"/>
      <c r="B62" s="89" t="s">
        <v>134</v>
      </c>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row>
    <row r="63" spans="1:66" ht="15" customHeight="1" x14ac:dyDescent="0.2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row>
    <row r="64" spans="1:66" ht="18" customHeight="1" x14ac:dyDescent="0.35">
      <c r="A64" s="43" t="s">
        <v>135</v>
      </c>
      <c r="B64" s="43"/>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row>
    <row r="65" spans="1:66" ht="15" customHeight="1" x14ac:dyDescent="0.3">
      <c r="A65" s="94" t="s">
        <v>136</v>
      </c>
      <c r="B65" s="87" t="s">
        <v>137</v>
      </c>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row>
    <row r="66" spans="1:66" ht="15" customHeight="1" x14ac:dyDescent="0.25">
      <c r="A66" s="29"/>
      <c r="B66" s="98" t="s">
        <v>138</v>
      </c>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row>
    <row r="67" spans="1:66" ht="12.5" x14ac:dyDescent="0.25">
      <c r="A67" s="29"/>
      <c r="B67" s="91" t="s">
        <v>139</v>
      </c>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row>
    <row r="68" spans="1:66" ht="12.5" x14ac:dyDescent="0.2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row>
    <row r="69" spans="1:66" ht="13" x14ac:dyDescent="0.3">
      <c r="A69" s="94" t="s">
        <v>136</v>
      </c>
      <c r="B69" s="87" t="s">
        <v>140</v>
      </c>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row>
    <row r="70" spans="1:66" ht="12.5" x14ac:dyDescent="0.25">
      <c r="A70" s="29"/>
      <c r="B70" s="90" t="s">
        <v>141</v>
      </c>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row>
    <row r="71" spans="1:66" ht="12.5" x14ac:dyDescent="0.2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row>
    <row r="72" spans="1:66" ht="13" x14ac:dyDescent="0.3">
      <c r="A72" s="94" t="s">
        <v>136</v>
      </c>
      <c r="B72" s="63" t="s">
        <v>142</v>
      </c>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row>
    <row r="73" spans="1:66" ht="37.5" x14ac:dyDescent="0.25">
      <c r="A73" s="29"/>
      <c r="B73" s="89" t="s">
        <v>143</v>
      </c>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row>
    <row r="74" spans="1:66" ht="12.5" x14ac:dyDescent="0.2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row>
    <row r="75" spans="1:66" ht="25" x14ac:dyDescent="0.25">
      <c r="A75" s="29"/>
      <c r="B75" s="89" t="s">
        <v>144</v>
      </c>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row>
    <row r="76" spans="1:66" ht="12.5" x14ac:dyDescent="0.2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row>
    <row r="77" spans="1:66" ht="13" x14ac:dyDescent="0.3">
      <c r="A77" s="94" t="s">
        <v>136</v>
      </c>
      <c r="B77" s="87" t="s">
        <v>145</v>
      </c>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row>
    <row r="78" spans="1:66" ht="37.5" x14ac:dyDescent="0.25">
      <c r="A78" s="29"/>
      <c r="B78" s="103" t="s">
        <v>146</v>
      </c>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row>
    <row r="79" spans="1:66" ht="12.5" x14ac:dyDescent="0.25">
      <c r="A79" s="29"/>
      <c r="B79" s="104" t="s">
        <v>147</v>
      </c>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row>
    <row r="80" spans="1:66" ht="12.5" x14ac:dyDescent="0.2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row>
    <row r="81" spans="1:66" ht="15" customHeight="1" x14ac:dyDescent="0.3">
      <c r="A81" s="94" t="s">
        <v>136</v>
      </c>
      <c r="B81" s="87" t="s">
        <v>148</v>
      </c>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row>
    <row r="82" spans="1:66" ht="15" customHeight="1" x14ac:dyDescent="0.25">
      <c r="A82" s="29"/>
      <c r="B82" s="89" t="s">
        <v>149</v>
      </c>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row>
    <row r="83" spans="1:66" ht="15" customHeight="1" x14ac:dyDescent="0.2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row>
    <row r="84" spans="1:66" ht="15" customHeight="1" x14ac:dyDescent="0.2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row>
    <row r="85" spans="1:66" ht="15" customHeight="1" x14ac:dyDescent="0.2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row>
    <row r="86" spans="1:66" ht="15" customHeight="1" x14ac:dyDescent="0.2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row>
    <row r="87" spans="1:66" ht="12.5" x14ac:dyDescent="0.2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row>
    <row r="88" spans="1:66" ht="12.5" x14ac:dyDescent="0.2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row>
    <row r="89" spans="1:66" ht="12.5" x14ac:dyDescent="0.2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row>
    <row r="90" spans="1:66" ht="12.5" x14ac:dyDescent="0.2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row>
    <row r="91" spans="1:66" ht="12.5" x14ac:dyDescent="0.2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row>
    <row r="92" spans="1:66" ht="12.5" x14ac:dyDescent="0.2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row>
    <row r="93" spans="1:66" ht="12.5" x14ac:dyDescent="0.2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row>
    <row r="94" spans="1:66" ht="15" customHeight="1" x14ac:dyDescent="0.3">
      <c r="A94" s="94" t="s">
        <v>136</v>
      </c>
      <c r="B94" s="87" t="s">
        <v>150</v>
      </c>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row>
    <row r="95" spans="1:66" ht="15" customHeight="1" x14ac:dyDescent="0.25">
      <c r="A95" s="29"/>
      <c r="B95" s="89" t="s">
        <v>151</v>
      </c>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row>
    <row r="96" spans="1:66" ht="15" customHeight="1" x14ac:dyDescent="0.2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row>
    <row r="97" spans="1:66" ht="15" customHeight="1" x14ac:dyDescent="0.25">
      <c r="A97" s="29"/>
      <c r="B97" s="107"/>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row>
  </sheetData>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C39"/>
  <sheetViews>
    <sheetView showGridLines="0" workbookViewId="0"/>
  </sheetViews>
  <sheetFormatPr defaultColWidth="14.453125" defaultRowHeight="15.75" customHeight="1" x14ac:dyDescent="0.25"/>
  <cols>
    <col min="1" max="1" width="9.54296875" customWidth="1"/>
    <col min="2" max="2" width="84.81640625" customWidth="1"/>
  </cols>
  <sheetData>
    <row r="1" spans="1:3" ht="15.75" customHeight="1" x14ac:dyDescent="0.45">
      <c r="A1" s="47" t="s">
        <v>53</v>
      </c>
      <c r="B1" s="48"/>
      <c r="C1" s="48"/>
    </row>
    <row r="3" spans="1:3" ht="15.75" customHeight="1" x14ac:dyDescent="0.25">
      <c r="B3" s="49" t="s">
        <v>54</v>
      </c>
    </row>
    <row r="5" spans="1:3" ht="17.5" x14ac:dyDescent="0.35">
      <c r="B5" s="52" t="str">
        <f>HYPERLINK("https://www.vertex42.com/ExcelTemplates/gantt-chart-template-pro.html","Learn More About Gantt Chart Template Pro")</f>
        <v>Learn More About Gantt Chart Template Pro</v>
      </c>
    </row>
    <row r="7" spans="1:3" ht="15.75" customHeight="1" x14ac:dyDescent="0.3">
      <c r="B7" s="1" t="s">
        <v>63</v>
      </c>
    </row>
    <row r="9" spans="1:3" ht="17.5" x14ac:dyDescent="0.35">
      <c r="A9" s="54" t="s">
        <v>64</v>
      </c>
    </row>
    <row r="11" spans="1:3" ht="15.75" customHeight="1" x14ac:dyDescent="0.3">
      <c r="B11" s="1" t="s">
        <v>66</v>
      </c>
    </row>
    <row r="12" spans="1:3" ht="15.75" customHeight="1" x14ac:dyDescent="0.25">
      <c r="B12" s="49" t="s">
        <v>67</v>
      </c>
    </row>
    <row r="14" spans="1:3" ht="15.75" customHeight="1" x14ac:dyDescent="0.3">
      <c r="B14" s="1" t="s">
        <v>68</v>
      </c>
    </row>
    <row r="15" spans="1:3" ht="15.75" customHeight="1" x14ac:dyDescent="0.25">
      <c r="B15" s="49" t="s">
        <v>69</v>
      </c>
    </row>
    <row r="17" spans="2:2" ht="13" x14ac:dyDescent="0.3">
      <c r="B17" s="1" t="s">
        <v>70</v>
      </c>
    </row>
    <row r="18" spans="2:2" ht="25" x14ac:dyDescent="0.25">
      <c r="B18" s="49" t="s">
        <v>71</v>
      </c>
    </row>
    <row r="20" spans="2:2" ht="13" x14ac:dyDescent="0.3">
      <c r="B20" s="1" t="s">
        <v>72</v>
      </c>
    </row>
    <row r="21" spans="2:2" ht="25" x14ac:dyDescent="0.25">
      <c r="B21" s="49" t="s">
        <v>73</v>
      </c>
    </row>
    <row r="23" spans="2:2" ht="13" x14ac:dyDescent="0.3">
      <c r="B23" s="1" t="s">
        <v>75</v>
      </c>
    </row>
    <row r="24" spans="2:2" ht="37.5" x14ac:dyDescent="0.25">
      <c r="B24" s="49" t="s">
        <v>76</v>
      </c>
    </row>
    <row r="38" spans="2:2" ht="13" x14ac:dyDescent="0.3">
      <c r="B38" s="1" t="s">
        <v>78</v>
      </c>
    </row>
    <row r="39" spans="2:2" ht="25" x14ac:dyDescent="0.25">
      <c r="B39" s="49" t="s">
        <v>79</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E28"/>
  <sheetViews>
    <sheetView showGridLines="0" workbookViewId="0"/>
  </sheetViews>
  <sheetFormatPr defaultColWidth="14.453125" defaultRowHeight="15.75" customHeight="1" x14ac:dyDescent="0.25"/>
  <cols>
    <col min="1" max="1" width="6.7265625" customWidth="1"/>
    <col min="2" max="2" width="81.7265625" customWidth="1"/>
    <col min="3" max="5" width="9.26953125" customWidth="1"/>
  </cols>
  <sheetData>
    <row r="1" spans="1:5" ht="22.5" x14ac:dyDescent="0.25">
      <c r="A1" s="64" t="s">
        <v>92</v>
      </c>
      <c r="B1" s="65"/>
      <c r="C1" s="48"/>
    </row>
    <row r="2" spans="1:5" ht="12.5" x14ac:dyDescent="0.25">
      <c r="B2" s="68"/>
    </row>
    <row r="3" spans="1:5" ht="15.5" x14ac:dyDescent="0.35">
      <c r="B3" s="69" t="str">
        <f>HYPERLINK("https://www.vertex42.com/ExcelTemplates/excel-gantt-chart.html","Gantt Chart Template for Google Sheets")</f>
        <v>Gantt Chart Template for Google Sheets</v>
      </c>
    </row>
    <row r="4" spans="1:5" ht="15.5" x14ac:dyDescent="0.25">
      <c r="B4" s="70" t="s">
        <v>96</v>
      </c>
    </row>
    <row r="5" spans="1:5" ht="12.5" x14ac:dyDescent="0.25">
      <c r="B5" s="68"/>
    </row>
    <row r="6" spans="1:5" ht="42" x14ac:dyDescent="0.25">
      <c r="B6" s="71" t="s">
        <v>98</v>
      </c>
    </row>
    <row r="7" spans="1:5" ht="14" x14ac:dyDescent="0.3">
      <c r="B7" s="72"/>
    </row>
    <row r="8" spans="1:5" ht="28" x14ac:dyDescent="0.25">
      <c r="B8" s="73" t="s">
        <v>99</v>
      </c>
    </row>
    <row r="9" spans="1:5" ht="14" x14ac:dyDescent="0.3">
      <c r="B9" s="72"/>
    </row>
    <row r="10" spans="1:5" ht="28" x14ac:dyDescent="0.25">
      <c r="B10" s="74" t="s">
        <v>100</v>
      </c>
    </row>
    <row r="11" spans="1:5" ht="14" x14ac:dyDescent="0.3">
      <c r="B11" s="72"/>
    </row>
    <row r="12" spans="1:5" ht="28" x14ac:dyDescent="0.25">
      <c r="B12" s="73" t="s">
        <v>101</v>
      </c>
    </row>
    <row r="13" spans="1:5" ht="14" x14ac:dyDescent="0.25">
      <c r="B13" s="73"/>
    </row>
    <row r="14" spans="1:5" ht="14" x14ac:dyDescent="0.25">
      <c r="A14" s="75"/>
      <c r="B14" s="77" t="s">
        <v>103</v>
      </c>
      <c r="C14" s="75"/>
      <c r="D14" s="75"/>
      <c r="E14" s="75"/>
    </row>
    <row r="15" spans="1:5" ht="14" x14ac:dyDescent="0.3">
      <c r="B15" s="72"/>
    </row>
    <row r="16" spans="1:5" ht="14" x14ac:dyDescent="0.25">
      <c r="B16" s="78" t="s">
        <v>104</v>
      </c>
    </row>
    <row r="17" spans="2:2" ht="28" x14ac:dyDescent="0.25">
      <c r="B17" s="71" t="s">
        <v>105</v>
      </c>
    </row>
    <row r="18" spans="2:2" ht="14" x14ac:dyDescent="0.3">
      <c r="B18" s="72"/>
    </row>
    <row r="19" spans="2:2" ht="14" x14ac:dyDescent="0.25">
      <c r="B19" s="78" t="s">
        <v>106</v>
      </c>
    </row>
    <row r="20" spans="2:2" ht="14" x14ac:dyDescent="0.25">
      <c r="B20" s="81" t="str">
        <f>HYPERLINK("https://www.vertex42.com/licensing/EULA_privateuse.html","https://www.vertex42.com/licensing/EULA_privateuse.html")</f>
        <v>https://www.vertex42.com/licensing/EULA_privateuse.html</v>
      </c>
    </row>
    <row r="21" spans="2:2" ht="14" x14ac:dyDescent="0.3">
      <c r="B21" s="72"/>
    </row>
    <row r="22" spans="2:2" ht="14" x14ac:dyDescent="0.3">
      <c r="B22" s="72"/>
    </row>
    <row r="23" spans="2:2" ht="12.5" x14ac:dyDescent="0.25">
      <c r="B23" s="68"/>
    </row>
    <row r="24" spans="2:2" ht="12.5" x14ac:dyDescent="0.25">
      <c r="B24" s="68"/>
    </row>
    <row r="25" spans="2:2" ht="12.5" x14ac:dyDescent="0.25">
      <c r="B25" s="68"/>
    </row>
    <row r="26" spans="2:2" ht="12.5" x14ac:dyDescent="0.25">
      <c r="B26" s="68"/>
    </row>
    <row r="27" spans="2:2" ht="15" customHeight="1" x14ac:dyDescent="0.25">
      <c r="B27" s="68"/>
    </row>
    <row r="28" spans="2:2" ht="15" customHeight="1" x14ac:dyDescent="0.25">
      <c r="B28" s="6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4"/>
  <sheetViews>
    <sheetView showGridLines="0" workbookViewId="0"/>
  </sheetViews>
  <sheetFormatPr defaultColWidth="14.453125" defaultRowHeight="15.75" customHeight="1" x14ac:dyDescent="0.25"/>
  <cols>
    <col min="1" max="1" width="49.7265625" customWidth="1"/>
  </cols>
  <sheetData>
    <row r="1" spans="1:1" ht="15.75" customHeight="1" x14ac:dyDescent="0.3">
      <c r="A1" s="1" t="s">
        <v>114</v>
      </c>
    </row>
    <row r="2" spans="1:1" ht="15.75" customHeight="1" x14ac:dyDescent="0.25">
      <c r="A2" s="5" t="s">
        <v>115</v>
      </c>
    </row>
    <row r="3" spans="1:1" ht="15.75" customHeight="1" x14ac:dyDescent="0.25">
      <c r="A3" s="5" t="s">
        <v>116</v>
      </c>
    </row>
    <row r="4" spans="1:1" ht="15.75" customHeight="1" x14ac:dyDescent="0.25">
      <c r="A4" s="9" t="s">
        <v>117</v>
      </c>
    </row>
  </sheetData>
  <hyperlinks>
    <hyperlink ref="A4" r:id="rId1" xr:uid="{00000000-0004-0000-05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AD6F1C41CB50B4C91B4DC623BB4F299" ma:contentTypeVersion="12" ma:contentTypeDescription="Create a new document." ma:contentTypeScope="" ma:versionID="5ae8007f11c9a9f3983fb2a4931d5eef">
  <xsd:schema xmlns:xsd="http://www.w3.org/2001/XMLSchema" xmlns:xs="http://www.w3.org/2001/XMLSchema" xmlns:p="http://schemas.microsoft.com/office/2006/metadata/properties" xmlns:ns3="903fa1ea-c82e-42c6-b882-05ade852c36a" xmlns:ns4="085d8a91-143f-42f5-8bd6-9f5397b7a186" targetNamespace="http://schemas.microsoft.com/office/2006/metadata/properties" ma:root="true" ma:fieldsID="db90d7773a4eff541f0d924812b83718" ns3:_="" ns4:_="">
    <xsd:import namespace="903fa1ea-c82e-42c6-b882-05ade852c36a"/>
    <xsd:import namespace="085d8a91-143f-42f5-8bd6-9f5397b7a18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3fa1ea-c82e-42c6-b882-05ade852c3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85d8a91-143f-42f5-8bd6-9f5397b7a18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5E0C81-EC19-4109-886E-C2F6ABB7CBDB}">
  <ds:schemaRefs>
    <ds:schemaRef ds:uri="http://schemas.microsoft.com/office/2006/metadata/properties"/>
    <ds:schemaRef ds:uri="http://schemas.microsoft.com/office/infopath/2007/PartnerControls"/>
    <ds:schemaRef ds:uri="http://purl.org/dc/dcmitype/"/>
    <ds:schemaRef ds:uri="http://schemas.microsoft.com/office/2006/documentManagement/types"/>
    <ds:schemaRef ds:uri="http://purl.org/dc/terms/"/>
    <ds:schemaRef ds:uri="http://www.w3.org/XML/1998/namespace"/>
    <ds:schemaRef ds:uri="http://schemas.openxmlformats.org/package/2006/metadata/core-properties"/>
    <ds:schemaRef ds:uri="085d8a91-143f-42f5-8bd6-9f5397b7a186"/>
    <ds:schemaRef ds:uri="903fa1ea-c82e-42c6-b882-05ade852c36a"/>
    <ds:schemaRef ds:uri="http://purl.org/dc/elements/1.1/"/>
  </ds:schemaRefs>
</ds:datastoreItem>
</file>

<file path=customXml/itemProps2.xml><?xml version="1.0" encoding="utf-8"?>
<ds:datastoreItem xmlns:ds="http://schemas.openxmlformats.org/officeDocument/2006/customXml" ds:itemID="{C14B7FAA-386E-4A9A-B428-7AB8957E37BF}">
  <ds:schemaRefs>
    <ds:schemaRef ds:uri="http://schemas.microsoft.com/sharepoint/v3/contenttype/forms"/>
  </ds:schemaRefs>
</ds:datastoreItem>
</file>

<file path=customXml/itemProps3.xml><?xml version="1.0" encoding="utf-8"?>
<ds:datastoreItem xmlns:ds="http://schemas.openxmlformats.org/officeDocument/2006/customXml" ds:itemID="{CB60C31F-DF9F-49CC-AD15-03C61AD29A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3fa1ea-c82e-42c6-b882-05ade852c36a"/>
    <ds:schemaRef ds:uri="085d8a91-143f-42f5-8bd6-9f5397b7a1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GanttChart</vt:lpstr>
      <vt:lpstr>Materials List</vt:lpstr>
      <vt:lpstr>Help</vt:lpstr>
      <vt:lpstr>GanttChartPro</vt:lpstr>
      <vt:lpstr>TermsOfUse</vt:lpstr>
      <vt:lpst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Mars Berwanger</dc:creator>
  <cp:lastModifiedBy>Mars Berwanger</cp:lastModifiedBy>
  <dcterms:created xsi:type="dcterms:W3CDTF">2019-08-07T11:51:10Z</dcterms:created>
  <dcterms:modified xsi:type="dcterms:W3CDTF">2019-08-09T12:15:36Z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0x0101009AD6F1C41CB50B4C91B4DC623BB4F299</vt:lpwstr>
  </property>
</Properties>
</file>